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OneDrive\Desktop\ショートカット\●0811チャレンジカップ\"/>
    </mc:Choice>
  </mc:AlternateContent>
  <workbookProtection workbookAlgorithmName="SHA-512" workbookHashValue="fzTTjHfPixx30+2cgdZ218vygae7v4zBhWdHY7JOUHnq7qzOq3Qug3iixQ9GlkoT48JJ+EN75lspI/eohX0Mug==" workbookSaltValue="sZCsR++T1uIKDCeaS6JABA==" workbookSpinCount="100000" lockStructure="1"/>
  <bookViews>
    <workbookView xWindow="0" yWindow="0" windowWidth="17025" windowHeight="11835" firstSheet="1" activeTab="1"/>
  </bookViews>
  <sheets>
    <sheet name="データ" sheetId="1" state="hidden" r:id="rId1"/>
    <sheet name="確認" sheetId="8" r:id="rId2"/>
    <sheet name="申込書" sheetId="38" r:id="rId3"/>
  </sheets>
  <definedNames>
    <definedName name="ERRふりがな区切">データ!$B$33</definedName>
    <definedName name="ERRふりがな未入力">データ!$B$32</definedName>
    <definedName name="ERR学年">データ!$B$34</definedName>
    <definedName name="ERR種目未選択">データ!$B$36</definedName>
    <definedName name="ERR選手区切">データ!$B$31</definedName>
    <definedName name="ERR選手未入力">データ!$B$30</definedName>
    <definedName name="ERR大会成績未選択">データ!$B$37</definedName>
    <definedName name="ERR登録番号">データ!$B$35</definedName>
    <definedName name="ERR必須入力">データ!$B$29</definedName>
    <definedName name="WAR学年">データ!#REF!</definedName>
    <definedName name="オープン参加">データ!$B$15:$B$15</definedName>
    <definedName name="チーム種別">データ!$B$18:$B$24</definedName>
    <definedName name="学年">データ!$B$5:$B$12</definedName>
    <definedName name="学年変換">データ!$B$5:$C$12</definedName>
    <definedName name="競技種目">データ!$B$39:$B$48</definedName>
    <definedName name="競技種目変換">データ!$B$39:$C$48</definedName>
    <definedName name="区切文字">データ!$B$26:$B$27</definedName>
    <definedName name="種目">データ!$B$2:$B$3</definedName>
    <definedName name="成績">データ!$B$50:$B$53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9" i="8" l="1"/>
  <c r="C19" i="8"/>
  <c r="H4" i="8"/>
  <c r="H3" i="8"/>
  <c r="AB62" i="38"/>
  <c r="Z62" i="38"/>
  <c r="W62" i="38"/>
  <c r="Y62" i="38" s="1" a="1"/>
  <c r="Y62" i="38" s="1"/>
  <c r="U62" i="38"/>
  <c r="T62" i="38"/>
  <c r="V62" i="38" s="1" a="1"/>
  <c r="V62" i="38" s="1"/>
  <c r="Q62" i="38"/>
  <c r="P62" i="38"/>
  <c r="AC62" i="38" s="1"/>
  <c r="AC61" i="38"/>
  <c r="AB61" i="38"/>
  <c r="Z61" i="38"/>
  <c r="W61" i="38"/>
  <c r="Y61" i="38" s="1" a="1"/>
  <c r="Y61" i="38" s="1"/>
  <c r="U61" i="38"/>
  <c r="T61" i="38"/>
  <c r="V61" i="38" s="1" a="1"/>
  <c r="V61" i="38" s="1"/>
  <c r="Q61" i="38"/>
  <c r="P61" i="38"/>
  <c r="R61" i="38" s="1"/>
  <c r="S61" i="38" s="1"/>
  <c r="AC60" i="38"/>
  <c r="AB60" i="38"/>
  <c r="Z60" i="38"/>
  <c r="W60" i="38"/>
  <c r="Y60" i="38" s="1" a="1"/>
  <c r="Y60" i="38" s="1"/>
  <c r="V60" i="38" a="1"/>
  <c r="V60" i="38" s="1"/>
  <c r="T60" i="38"/>
  <c r="R60" i="38"/>
  <c r="S60" i="38" s="1"/>
  <c r="Q60" i="38"/>
  <c r="P60" i="38"/>
  <c r="U60" i="38" s="1"/>
  <c r="AB59" i="38"/>
  <c r="AA59" i="38"/>
  <c r="Z59" i="38"/>
  <c r="Y59" i="38" a="1"/>
  <c r="Y59" i="38" s="1"/>
  <c r="X59" i="38"/>
  <c r="W59" i="38"/>
  <c r="U59" i="38"/>
  <c r="T59" i="38"/>
  <c r="V59" i="38" s="1" a="1"/>
  <c r="V59" i="38" s="1"/>
  <c r="Q59" i="38"/>
  <c r="P59" i="38"/>
  <c r="AC59" i="38" s="1"/>
  <c r="J59" i="38"/>
  <c r="N59" i="38" s="1"/>
  <c r="AB58" i="38"/>
  <c r="Z58" i="38"/>
  <c r="W58" i="38"/>
  <c r="Y58" i="38" s="1" a="1"/>
  <c r="Y58" i="38" s="1"/>
  <c r="T58" i="38"/>
  <c r="V58" i="38" s="1" a="1"/>
  <c r="V58" i="38" s="1"/>
  <c r="Q58" i="38"/>
  <c r="P58" i="38"/>
  <c r="AC58" i="38" s="1"/>
  <c r="AB57" i="38"/>
  <c r="Z57" i="38"/>
  <c r="W57" i="38"/>
  <c r="Y57" i="38" s="1" a="1"/>
  <c r="Y57" i="38" s="1"/>
  <c r="T57" i="38"/>
  <c r="V57" i="38" s="1" a="1"/>
  <c r="V57" i="38" s="1"/>
  <c r="Q57" i="38"/>
  <c r="P57" i="38"/>
  <c r="AB56" i="38"/>
  <c r="AA56" i="38"/>
  <c r="Z56" i="38"/>
  <c r="W56" i="38"/>
  <c r="Y56" i="38" s="1" a="1"/>
  <c r="Y56" i="38" s="1"/>
  <c r="V56" i="38" a="1"/>
  <c r="V56" i="38" s="1"/>
  <c r="T56" i="38"/>
  <c r="Q56" i="38"/>
  <c r="P56" i="38"/>
  <c r="AC56" i="38" s="1"/>
  <c r="J56" i="38"/>
  <c r="N56" i="38" s="1"/>
  <c r="AB55" i="38"/>
  <c r="Z55" i="38"/>
  <c r="W55" i="38"/>
  <c r="Y55" i="38" s="1" a="1"/>
  <c r="Y55" i="38" s="1"/>
  <c r="U55" i="38"/>
  <c r="T55" i="38"/>
  <c r="V55" i="38" s="1" a="1"/>
  <c r="V55" i="38" s="1"/>
  <c r="Q55" i="38"/>
  <c r="P55" i="38"/>
  <c r="AB54" i="38"/>
  <c r="Z54" i="38"/>
  <c r="W54" i="38"/>
  <c r="Y54" i="38" s="1" a="1"/>
  <c r="Y54" i="38" s="1"/>
  <c r="T54" i="38"/>
  <c r="V54" i="38" s="1" a="1"/>
  <c r="V54" i="38" s="1"/>
  <c r="Q54" i="38"/>
  <c r="P54" i="38"/>
  <c r="X54" i="38" s="1"/>
  <c r="AC53" i="38"/>
  <c r="AB53" i="38"/>
  <c r="Z53" i="38"/>
  <c r="W53" i="38"/>
  <c r="Y53" i="38" s="1" a="1"/>
  <c r="Y53" i="38" s="1"/>
  <c r="U53" i="38"/>
  <c r="T53" i="38"/>
  <c r="V53" i="38" s="1" a="1"/>
  <c r="V53" i="38" s="1"/>
  <c r="Q53" i="38"/>
  <c r="P53" i="38"/>
  <c r="X53" i="38" s="1"/>
  <c r="J53" i="38"/>
  <c r="N53" i="38" s="1"/>
  <c r="AB52" i="38"/>
  <c r="Z52" i="38"/>
  <c r="W52" i="38"/>
  <c r="Y52" i="38" s="1" a="1"/>
  <c r="Y52" i="38" s="1"/>
  <c r="T52" i="38"/>
  <c r="V52" i="38" s="1" a="1"/>
  <c r="V52" i="38" s="1"/>
  <c r="Q52" i="38"/>
  <c r="P52" i="38"/>
  <c r="AC52" i="38" s="1"/>
  <c r="AB51" i="38"/>
  <c r="Z51" i="38"/>
  <c r="W51" i="38"/>
  <c r="Y51" i="38" s="1" a="1"/>
  <c r="Y51" i="38" s="1"/>
  <c r="T51" i="38"/>
  <c r="V51" i="38" s="1" a="1"/>
  <c r="V51" i="38" s="1"/>
  <c r="Q51" i="38"/>
  <c r="P51" i="38"/>
  <c r="AC51" i="38" s="1"/>
  <c r="AB50" i="38"/>
  <c r="Z50" i="38"/>
  <c r="W50" i="38"/>
  <c r="Y50" i="38" s="1" a="1"/>
  <c r="Y50" i="38" s="1"/>
  <c r="U50" i="38"/>
  <c r="T50" i="38"/>
  <c r="V50" i="38" s="1" a="1"/>
  <c r="V50" i="38" s="1"/>
  <c r="Q50" i="38"/>
  <c r="P50" i="38"/>
  <c r="J50" i="38"/>
  <c r="N50" i="38" s="1"/>
  <c r="AB49" i="38"/>
  <c r="Z49" i="38"/>
  <c r="W49" i="38"/>
  <c r="Y49" i="38" s="1" a="1"/>
  <c r="Y49" i="38" s="1"/>
  <c r="V49" i="38" a="1"/>
  <c r="V49" i="38" s="1"/>
  <c r="T49" i="38"/>
  <c r="Q49" i="38"/>
  <c r="P49" i="38"/>
  <c r="X49" i="38" s="1"/>
  <c r="AB48" i="38"/>
  <c r="AA48" i="38"/>
  <c r="Z48" i="38"/>
  <c r="Y48" i="38" a="1"/>
  <c r="Y48" i="38" s="1"/>
  <c r="W48" i="38"/>
  <c r="U48" i="38"/>
  <c r="T48" i="38"/>
  <c r="V48" i="38" s="1" a="1"/>
  <c r="V48" i="38" s="1"/>
  <c r="Q48" i="38"/>
  <c r="P48" i="38"/>
  <c r="X48" i="38" s="1"/>
  <c r="AB47" i="38"/>
  <c r="Z47" i="38"/>
  <c r="W47" i="38"/>
  <c r="Y47" i="38" s="1" a="1"/>
  <c r="Y47" i="38" s="1"/>
  <c r="V47" i="38" a="1"/>
  <c r="V47" i="38" s="1"/>
  <c r="T47" i="38"/>
  <c r="Q47" i="38"/>
  <c r="P47" i="38"/>
  <c r="AC47" i="38" s="1"/>
  <c r="J47" i="38"/>
  <c r="N47" i="38" s="1"/>
  <c r="AB46" i="38"/>
  <c r="Z46" i="38"/>
  <c r="W46" i="38"/>
  <c r="Y46" i="38" s="1" a="1"/>
  <c r="Y46" i="38" s="1"/>
  <c r="T46" i="38"/>
  <c r="V46" i="38" s="1" a="1"/>
  <c r="V46" i="38" s="1"/>
  <c r="Q46" i="38"/>
  <c r="P46" i="38"/>
  <c r="AB45" i="38"/>
  <c r="Z45" i="38"/>
  <c r="W45" i="38"/>
  <c r="Y45" i="38" s="1" a="1"/>
  <c r="Y45" i="38" s="1"/>
  <c r="V45" i="38" a="1"/>
  <c r="V45" i="38" s="1"/>
  <c r="U45" i="38"/>
  <c r="T45" i="38"/>
  <c r="Q45" i="38"/>
  <c r="P45" i="38"/>
  <c r="R45" i="38" s="1"/>
  <c r="S45" i="38" s="1"/>
  <c r="AB44" i="38"/>
  <c r="Z44" i="38"/>
  <c r="Y44" i="38" a="1"/>
  <c r="Y44" i="38" s="1"/>
  <c r="W44" i="38"/>
  <c r="T44" i="38"/>
  <c r="V44" i="38" s="1" a="1"/>
  <c r="V44" i="38" s="1"/>
  <c r="Q44" i="38"/>
  <c r="P44" i="38"/>
  <c r="U44" i="38" s="1"/>
  <c r="AB43" i="38"/>
  <c r="Z43" i="38"/>
  <c r="Y43" i="38" a="1"/>
  <c r="Y43" i="38" s="1"/>
  <c r="W43" i="38"/>
  <c r="T43" i="38"/>
  <c r="V43" i="38" s="1" a="1"/>
  <c r="V43" i="38" s="1"/>
  <c r="R43" i="38"/>
  <c r="S43" i="38" s="1"/>
  <c r="Q43" i="38"/>
  <c r="P43" i="38"/>
  <c r="AC43" i="38" s="1"/>
  <c r="AB42" i="38"/>
  <c r="Z42" i="38"/>
  <c r="W42" i="38"/>
  <c r="Y42" i="38" s="1" a="1"/>
  <c r="Y42" i="38" s="1"/>
  <c r="T42" i="38"/>
  <c r="V42" i="38" s="1" a="1"/>
  <c r="V42" i="38" s="1"/>
  <c r="Q42" i="38"/>
  <c r="P42" i="38"/>
  <c r="AC42" i="38" s="1"/>
  <c r="AB41" i="38"/>
  <c r="Z41" i="38"/>
  <c r="W41" i="38"/>
  <c r="Y41" i="38" s="1" a="1"/>
  <c r="Y41" i="38" s="1"/>
  <c r="T41" i="38"/>
  <c r="V41" i="38" s="1" a="1"/>
  <c r="V41" i="38" s="1"/>
  <c r="R41" i="38"/>
  <c r="S41" i="38" s="1"/>
  <c r="Q41" i="38"/>
  <c r="P41" i="38"/>
  <c r="AA41" i="38" s="1"/>
  <c r="AB40" i="38"/>
  <c r="AA40" i="38"/>
  <c r="Z40" i="38"/>
  <c r="Y40" i="38" a="1"/>
  <c r="Y40" i="38" s="1"/>
  <c r="W40" i="38"/>
  <c r="U40" i="38"/>
  <c r="T40" i="38"/>
  <c r="V40" i="38" s="1" a="1"/>
  <c r="V40" i="38" s="1"/>
  <c r="Q40" i="38"/>
  <c r="R40" i="38" s="1"/>
  <c r="S40" i="38" s="1"/>
  <c r="P40" i="38"/>
  <c r="AC40" i="38" s="1"/>
  <c r="AB39" i="38"/>
  <c r="Z39" i="38"/>
  <c r="W39" i="38"/>
  <c r="Y39" i="38" s="1" a="1"/>
  <c r="Y39" i="38" s="1"/>
  <c r="V39" i="38" a="1"/>
  <c r="V39" i="38" s="1"/>
  <c r="U39" i="38"/>
  <c r="T39" i="38"/>
  <c r="Q39" i="38"/>
  <c r="P39" i="38"/>
  <c r="R39" i="38" s="1"/>
  <c r="S39" i="38" s="1"/>
  <c r="J39" i="38"/>
  <c r="N39" i="38" s="1"/>
  <c r="AB38" i="38"/>
  <c r="Z38" i="38"/>
  <c r="W38" i="38"/>
  <c r="Y38" i="38" s="1" a="1"/>
  <c r="Y38" i="38" s="1"/>
  <c r="T38" i="38"/>
  <c r="V38" i="38" s="1" a="1"/>
  <c r="V38" i="38" s="1"/>
  <c r="Q38" i="38"/>
  <c r="P38" i="38"/>
  <c r="X38" i="38" s="1"/>
  <c r="AC37" i="38"/>
  <c r="AB37" i="38"/>
  <c r="AA37" i="38"/>
  <c r="Z37" i="38"/>
  <c r="Y37" i="38" a="1"/>
  <c r="Y37" i="38" s="1"/>
  <c r="W37" i="38"/>
  <c r="U37" i="38"/>
  <c r="T37" i="38"/>
  <c r="V37" i="38" s="1" a="1"/>
  <c r="V37" i="38" s="1"/>
  <c r="Q37" i="38"/>
  <c r="P37" i="38"/>
  <c r="X37" i="38" s="1"/>
  <c r="AC36" i="38"/>
  <c r="AB36" i="38"/>
  <c r="Z36" i="38"/>
  <c r="W36" i="38"/>
  <c r="Y36" i="38" s="1" a="1"/>
  <c r="Y36" i="38" s="1"/>
  <c r="V36" i="38" a="1"/>
  <c r="V36" i="38" s="1"/>
  <c r="T36" i="38"/>
  <c r="Q36" i="38"/>
  <c r="P36" i="38"/>
  <c r="AA36" i="38" s="1"/>
  <c r="AB35" i="38"/>
  <c r="Z35" i="38"/>
  <c r="Y35" i="38" a="1"/>
  <c r="Y35" i="38" s="1"/>
  <c r="X35" i="38"/>
  <c r="W35" i="38"/>
  <c r="U35" i="38"/>
  <c r="T35" i="38"/>
  <c r="V35" i="38" s="1" a="1"/>
  <c r="V35" i="38" s="1"/>
  <c r="Q35" i="38"/>
  <c r="P35" i="38"/>
  <c r="AC35" i="38" s="1"/>
  <c r="AC34" i="38"/>
  <c r="AB34" i="38"/>
  <c r="AA34" i="38"/>
  <c r="Z34" i="38"/>
  <c r="W34" i="38"/>
  <c r="Y34" i="38" s="1" a="1"/>
  <c r="Y34" i="38" s="1"/>
  <c r="U34" i="38"/>
  <c r="T34" i="38"/>
  <c r="V34" i="38" s="1" a="1"/>
  <c r="V34" i="38" s="1"/>
  <c r="Q34" i="38"/>
  <c r="P34" i="38"/>
  <c r="J34" i="38" s="1"/>
  <c r="N34" i="38" s="1"/>
  <c r="AB33" i="38"/>
  <c r="Z33" i="38"/>
  <c r="W33" i="38"/>
  <c r="Y33" i="38" s="1" a="1"/>
  <c r="Y33" i="38" s="1"/>
  <c r="T33" i="38"/>
  <c r="V33" i="38" s="1" a="1"/>
  <c r="V33" i="38" s="1"/>
  <c r="Q33" i="38"/>
  <c r="P33" i="38"/>
  <c r="X33" i="38" s="1"/>
  <c r="AB32" i="38"/>
  <c r="AA32" i="38"/>
  <c r="Z32" i="38"/>
  <c r="X32" i="38"/>
  <c r="W32" i="38"/>
  <c r="Y32" i="38" s="1" a="1"/>
  <c r="Y32" i="38" s="1"/>
  <c r="T32" i="38"/>
  <c r="V32" i="38" s="1" a="1"/>
  <c r="V32" i="38" s="1"/>
  <c r="Q32" i="38"/>
  <c r="P32" i="38"/>
  <c r="AC32" i="38" s="1"/>
  <c r="AB31" i="38"/>
  <c r="AA31" i="38"/>
  <c r="Z31" i="38"/>
  <c r="W31" i="38"/>
  <c r="Y31" i="38" s="1" a="1"/>
  <c r="Y31" i="38" s="1"/>
  <c r="T31" i="38"/>
  <c r="V31" i="38" s="1" a="1"/>
  <c r="V31" i="38" s="1"/>
  <c r="Q31" i="38"/>
  <c r="P31" i="38"/>
  <c r="AC31" i="38" s="1"/>
  <c r="AB30" i="38"/>
  <c r="Z30" i="38"/>
  <c r="W30" i="38"/>
  <c r="Y30" i="38" s="1" a="1"/>
  <c r="Y30" i="38" s="1"/>
  <c r="T30" i="38"/>
  <c r="V30" i="38" s="1" a="1"/>
  <c r="V30" i="38" s="1"/>
  <c r="Q30" i="38"/>
  <c r="P30" i="38"/>
  <c r="R30" i="38" s="1"/>
  <c r="S30" i="38" s="1"/>
  <c r="AB29" i="38"/>
  <c r="Z29" i="38"/>
  <c r="W29" i="38"/>
  <c r="Y29" i="38" s="1" a="1"/>
  <c r="Y29" i="38" s="1"/>
  <c r="T29" i="38"/>
  <c r="V29" i="38" s="1" a="1"/>
  <c r="V29" i="38" s="1"/>
  <c r="Q29" i="38"/>
  <c r="P29" i="38"/>
  <c r="U29" i="38" s="1"/>
  <c r="AB28" i="38"/>
  <c r="Z28" i="38"/>
  <c r="Y28" i="38" a="1"/>
  <c r="Y28" i="38" s="1"/>
  <c r="W28" i="38"/>
  <c r="T28" i="38"/>
  <c r="V28" i="38" s="1" a="1"/>
  <c r="V28" i="38" s="1"/>
  <c r="Q28" i="38"/>
  <c r="P28" i="38"/>
  <c r="U28" i="38" s="1"/>
  <c r="P5" i="38"/>
  <c r="Q5" i="38"/>
  <c r="T5" i="38"/>
  <c r="V5" i="38" s="1" a="1"/>
  <c r="V5" i="38" s="1"/>
  <c r="W5" i="38"/>
  <c r="Y5" i="38" s="1" a="1"/>
  <c r="Y5" i="38" s="1"/>
  <c r="Z5" i="38"/>
  <c r="AB5" i="38"/>
  <c r="P6" i="38"/>
  <c r="AA6" i="38" s="1"/>
  <c r="Q6" i="38"/>
  <c r="T6" i="38"/>
  <c r="V6" i="38" s="1" a="1"/>
  <c r="V6" i="38" s="1"/>
  <c r="W6" i="38"/>
  <c r="Y6" i="38" s="1" a="1"/>
  <c r="Y6" i="38" s="1"/>
  <c r="Z6" i="38"/>
  <c r="AB6" i="38"/>
  <c r="P7" i="38"/>
  <c r="Q7" i="38"/>
  <c r="T7" i="38"/>
  <c r="V7" i="38" s="1" a="1"/>
  <c r="V7" i="38" s="1"/>
  <c r="W7" i="38"/>
  <c r="Y7" i="38" s="1" a="1"/>
  <c r="Y7" i="38" s="1"/>
  <c r="Z7" i="38"/>
  <c r="AB7" i="38"/>
  <c r="P8" i="38"/>
  <c r="Q8" i="38"/>
  <c r="T8" i="38"/>
  <c r="V8" i="38" s="1" a="1"/>
  <c r="V8" i="38" s="1"/>
  <c r="W8" i="38"/>
  <c r="Y8" i="38" s="1" a="1"/>
  <c r="Y8" i="38" s="1"/>
  <c r="Z8" i="38"/>
  <c r="AB8" i="38"/>
  <c r="P9" i="38"/>
  <c r="J9" i="38" s="1"/>
  <c r="Q9" i="38"/>
  <c r="T9" i="38"/>
  <c r="V9" i="38" s="1" a="1"/>
  <c r="V9" i="38" s="1"/>
  <c r="W9" i="38"/>
  <c r="Y9" i="38" s="1" a="1"/>
  <c r="Y9" i="38" s="1"/>
  <c r="Z9" i="38"/>
  <c r="AB9" i="38"/>
  <c r="P10" i="38"/>
  <c r="U10" i="38" s="1"/>
  <c r="Q10" i="38"/>
  <c r="T10" i="38"/>
  <c r="V10" i="38" s="1" a="1"/>
  <c r="V10" i="38" s="1"/>
  <c r="W10" i="38"/>
  <c r="Y10" i="38" s="1" a="1"/>
  <c r="Y10" i="38" s="1"/>
  <c r="Z10" i="38"/>
  <c r="AB10" i="38"/>
  <c r="P11" i="38"/>
  <c r="J11" i="38" s="1"/>
  <c r="Q11" i="38"/>
  <c r="T11" i="38"/>
  <c r="V11" i="38" s="1" a="1"/>
  <c r="V11" i="38" s="1"/>
  <c r="W11" i="38"/>
  <c r="Y11" i="38" s="1" a="1"/>
  <c r="Y11" i="38" s="1"/>
  <c r="X11" i="38"/>
  <c r="Z11" i="38"/>
  <c r="AB11" i="38"/>
  <c r="P12" i="38"/>
  <c r="AC12" i="38" s="1"/>
  <c r="Q12" i="38"/>
  <c r="T12" i="38"/>
  <c r="V12" i="38" s="1" a="1"/>
  <c r="V12" i="38" s="1"/>
  <c r="W12" i="38"/>
  <c r="Y12" i="38" s="1" a="1"/>
  <c r="Y12" i="38" s="1"/>
  <c r="Z12" i="38"/>
  <c r="AB12" i="38"/>
  <c r="P13" i="38"/>
  <c r="AC13" i="38" s="1"/>
  <c r="Q13" i="38"/>
  <c r="T13" i="38"/>
  <c r="V13" i="38" s="1" a="1"/>
  <c r="V13" i="38" s="1"/>
  <c r="W13" i="38"/>
  <c r="Y13" i="38" s="1" a="1"/>
  <c r="Y13" i="38" s="1"/>
  <c r="Z13" i="38"/>
  <c r="AB13" i="38"/>
  <c r="P14" i="38"/>
  <c r="AC14" i="38" s="1"/>
  <c r="Q14" i="38"/>
  <c r="T14" i="38"/>
  <c r="V14" i="38" s="1" a="1"/>
  <c r="V14" i="38" s="1"/>
  <c r="W14" i="38"/>
  <c r="Y14" i="38" s="1" a="1"/>
  <c r="Y14" i="38" s="1"/>
  <c r="Z14" i="38"/>
  <c r="AB14" i="38"/>
  <c r="P15" i="38"/>
  <c r="AA15" i="38" s="1"/>
  <c r="Q15" i="38"/>
  <c r="T15" i="38"/>
  <c r="V15" i="38" s="1" a="1"/>
  <c r="V15" i="38" s="1"/>
  <c r="W15" i="38"/>
  <c r="Y15" i="38" s="1" a="1"/>
  <c r="Y15" i="38" s="1"/>
  <c r="Z15" i="38"/>
  <c r="AB15" i="38"/>
  <c r="P16" i="38"/>
  <c r="J16" i="38" s="1"/>
  <c r="Q16" i="38"/>
  <c r="T16" i="38"/>
  <c r="V16" i="38" s="1" a="1"/>
  <c r="V16" i="38" s="1"/>
  <c r="W16" i="38"/>
  <c r="Y16" i="38" s="1" a="1"/>
  <c r="Y16" i="38" s="1"/>
  <c r="Z16" i="38"/>
  <c r="AB16" i="38"/>
  <c r="P17" i="38"/>
  <c r="X17" i="38" s="1"/>
  <c r="Q17" i="38"/>
  <c r="T17" i="38"/>
  <c r="V17" i="38" s="1" a="1"/>
  <c r="V17" i="38" s="1"/>
  <c r="U17" i="38"/>
  <c r="W17" i="38"/>
  <c r="Y17" i="38" s="1" a="1"/>
  <c r="Y17" i="38" s="1"/>
  <c r="Z17" i="38"/>
  <c r="AB17" i="38"/>
  <c r="P18" i="38"/>
  <c r="X18" i="38" s="1"/>
  <c r="Q18" i="38"/>
  <c r="T18" i="38"/>
  <c r="V18" i="38" s="1" a="1"/>
  <c r="V18" i="38" s="1"/>
  <c r="U18" i="38"/>
  <c r="W18" i="38"/>
  <c r="Y18" i="38" s="1" a="1"/>
  <c r="Y18" i="38" s="1"/>
  <c r="Z18" i="38"/>
  <c r="AB18" i="38"/>
  <c r="P19" i="38"/>
  <c r="U19" i="38" s="1"/>
  <c r="Q19" i="38"/>
  <c r="T19" i="38"/>
  <c r="V19" i="38" s="1" a="1"/>
  <c r="V19" i="38" s="1"/>
  <c r="W19" i="38"/>
  <c r="Y19" i="38" s="1" a="1"/>
  <c r="Y19" i="38" s="1"/>
  <c r="Z19" i="38"/>
  <c r="AB19" i="38"/>
  <c r="P20" i="38"/>
  <c r="J20" i="38" s="1"/>
  <c r="Q20" i="38"/>
  <c r="T20" i="38"/>
  <c r="V20" i="38" s="1" a="1"/>
  <c r="V20" i="38" s="1"/>
  <c r="W20" i="38"/>
  <c r="Y20" i="38" s="1" a="1"/>
  <c r="Y20" i="38" s="1"/>
  <c r="Z20" i="38"/>
  <c r="AB20" i="38"/>
  <c r="P21" i="38"/>
  <c r="AC21" i="38" s="1"/>
  <c r="Q21" i="38"/>
  <c r="T21" i="38"/>
  <c r="V21" i="38" s="1" a="1"/>
  <c r="V21" i="38" s="1"/>
  <c r="W21" i="38"/>
  <c r="Y21" i="38" s="1" a="1"/>
  <c r="Y21" i="38" s="1"/>
  <c r="Z21" i="38"/>
  <c r="AB21" i="38"/>
  <c r="P22" i="38"/>
  <c r="AC22" i="38" s="1"/>
  <c r="Q22" i="38"/>
  <c r="T22" i="38"/>
  <c r="V22" i="38" s="1" a="1"/>
  <c r="V22" i="38" s="1"/>
  <c r="W22" i="38"/>
  <c r="Y22" i="38" s="1" a="1"/>
  <c r="Y22" i="38" s="1"/>
  <c r="Z22" i="38"/>
  <c r="AB22" i="38"/>
  <c r="P23" i="38"/>
  <c r="AA23" i="38" s="1"/>
  <c r="Q23" i="38"/>
  <c r="T23" i="38"/>
  <c r="V23" i="38" a="1"/>
  <c r="V23" i="38" s="1"/>
  <c r="W23" i="38"/>
  <c r="Y23" i="38" s="1" a="1"/>
  <c r="Y23" i="38" s="1"/>
  <c r="Z23" i="38"/>
  <c r="AB23" i="38"/>
  <c r="P24" i="38"/>
  <c r="AA24" i="38" s="1"/>
  <c r="Q24" i="38"/>
  <c r="T24" i="38"/>
  <c r="V24" i="38" s="1" a="1"/>
  <c r="V24" i="38" s="1"/>
  <c r="W24" i="38"/>
  <c r="Y24" i="38" s="1" a="1"/>
  <c r="Y24" i="38" s="1"/>
  <c r="Z24" i="38"/>
  <c r="AB24" i="38"/>
  <c r="P25" i="38"/>
  <c r="J25" i="38" s="1"/>
  <c r="Q25" i="38"/>
  <c r="T25" i="38"/>
  <c r="V25" i="38" s="1" a="1"/>
  <c r="V25" i="38" s="1"/>
  <c r="W25" i="38"/>
  <c r="Y25" i="38" s="1" a="1"/>
  <c r="Y25" i="38" s="1"/>
  <c r="Z25" i="38"/>
  <c r="AB25" i="38"/>
  <c r="P26" i="38"/>
  <c r="AC26" i="38" s="1"/>
  <c r="Q26" i="38"/>
  <c r="T26" i="38"/>
  <c r="V26" i="38" s="1" a="1"/>
  <c r="V26" i="38" s="1"/>
  <c r="W26" i="38"/>
  <c r="Y26" i="38" s="1" a="1"/>
  <c r="Y26" i="38" s="1"/>
  <c r="Z26" i="38"/>
  <c r="AB26" i="38"/>
  <c r="P27" i="38"/>
  <c r="Q27" i="38"/>
  <c r="T27" i="38"/>
  <c r="V27" i="38" s="1" a="1"/>
  <c r="V27" i="38" s="1"/>
  <c r="W27" i="38"/>
  <c r="Y27" i="38" s="1" a="1"/>
  <c r="Y27" i="38" s="1"/>
  <c r="Z27" i="38"/>
  <c r="AB27" i="38"/>
  <c r="P63" i="38"/>
  <c r="AC63" i="38" s="1"/>
  <c r="Q63" i="38"/>
  <c r="T63" i="38"/>
  <c r="V63" i="38" s="1" a="1"/>
  <c r="V63" i="38" s="1"/>
  <c r="W63" i="38"/>
  <c r="Y63" i="38" s="1" a="1"/>
  <c r="Y63" i="38" s="1"/>
  <c r="Z63" i="38"/>
  <c r="AB63" i="38"/>
  <c r="L59" i="38" l="1"/>
  <c r="AA8" i="38"/>
  <c r="U7" i="38"/>
  <c r="R27" i="38"/>
  <c r="S27" i="38" s="1"/>
  <c r="R50" i="38"/>
  <c r="S50" i="38" s="1"/>
  <c r="R55" i="38"/>
  <c r="S55" i="38" s="1"/>
  <c r="U23" i="38"/>
  <c r="J32" i="38"/>
  <c r="X36" i="38"/>
  <c r="X39" i="38"/>
  <c r="J43" i="38"/>
  <c r="N43" i="38" s="1"/>
  <c r="R62" i="38"/>
  <c r="S62" i="38" s="1"/>
  <c r="X13" i="38"/>
  <c r="X60" i="38"/>
  <c r="X28" i="38"/>
  <c r="AA39" i="38"/>
  <c r="X44" i="38"/>
  <c r="X45" i="38"/>
  <c r="R52" i="38"/>
  <c r="S52" i="38" s="1"/>
  <c r="R32" i="38"/>
  <c r="S32" i="38" s="1"/>
  <c r="J37" i="38"/>
  <c r="J40" i="38"/>
  <c r="N40" i="38" s="1"/>
  <c r="AA45" i="38"/>
  <c r="AA47" i="38"/>
  <c r="AA50" i="38"/>
  <c r="X61" i="38"/>
  <c r="U43" i="38"/>
  <c r="AA53" i="38"/>
  <c r="X55" i="38"/>
  <c r="R57" i="38"/>
  <c r="S57" i="38" s="1"/>
  <c r="J60" i="38"/>
  <c r="AA60" i="38"/>
  <c r="X30" i="38"/>
  <c r="AC28" i="38"/>
  <c r="J31" i="38"/>
  <c r="N31" i="38" s="1"/>
  <c r="AC44" i="38"/>
  <c r="AC45" i="38"/>
  <c r="J48" i="38"/>
  <c r="AC50" i="38"/>
  <c r="U32" i="38"/>
  <c r="R34" i="38"/>
  <c r="S34" i="38" s="1"/>
  <c r="X43" i="38"/>
  <c r="J45" i="38"/>
  <c r="R46" i="38"/>
  <c r="S46" i="38" s="1"/>
  <c r="X52" i="38"/>
  <c r="R59" i="38"/>
  <c r="S59" i="38" s="1"/>
  <c r="X62" i="38"/>
  <c r="J61" i="38"/>
  <c r="AA61" i="38"/>
  <c r="L39" i="38"/>
  <c r="AC41" i="38"/>
  <c r="U31" i="38"/>
  <c r="AA43" i="38"/>
  <c r="R48" i="38"/>
  <c r="S48" i="38" s="1"/>
  <c r="U51" i="38"/>
  <c r="R36" i="38"/>
  <c r="S36" i="38" s="1"/>
  <c r="L53" i="38"/>
  <c r="R56" i="38"/>
  <c r="S56" i="38" s="1"/>
  <c r="AC57" i="38"/>
  <c r="J62" i="38"/>
  <c r="AA62" i="38"/>
  <c r="X51" i="38"/>
  <c r="U56" i="38"/>
  <c r="U30" i="38"/>
  <c r="R31" i="38"/>
  <c r="S31" i="38" s="1"/>
  <c r="X34" i="38"/>
  <c r="J38" i="38"/>
  <c r="AA38" i="38"/>
  <c r="U46" i="38"/>
  <c r="R47" i="38"/>
  <c r="S47" i="38" s="1"/>
  <c r="AC48" i="38"/>
  <c r="X50" i="38"/>
  <c r="J54" i="38"/>
  <c r="AA54" i="38"/>
  <c r="U8" i="38"/>
  <c r="X29" i="38"/>
  <c r="J33" i="38"/>
  <c r="AA33" i="38"/>
  <c r="U41" i="38"/>
  <c r="R42" i="38"/>
  <c r="S42" i="38" s="1"/>
  <c r="J49" i="38"/>
  <c r="AA49" i="38"/>
  <c r="U57" i="38"/>
  <c r="R58" i="38"/>
  <c r="S58" i="38" s="1"/>
  <c r="J28" i="38"/>
  <c r="AA28" i="38"/>
  <c r="U36" i="38"/>
  <c r="R37" i="38"/>
  <c r="S37" i="38" s="1"/>
  <c r="AC38" i="38"/>
  <c r="X40" i="38"/>
  <c r="J44" i="38"/>
  <c r="AA44" i="38"/>
  <c r="U52" i="38"/>
  <c r="R53" i="38"/>
  <c r="S53" i="38" s="1"/>
  <c r="AC54" i="38"/>
  <c r="X56" i="38"/>
  <c r="AC33" i="38"/>
  <c r="U47" i="38"/>
  <c r="AC49" i="38"/>
  <c r="J55" i="38"/>
  <c r="AA55" i="38"/>
  <c r="U42" i="38"/>
  <c r="X46" i="38"/>
  <c r="U58" i="38"/>
  <c r="J29" i="38"/>
  <c r="AA29" i="38"/>
  <c r="L34" i="38"/>
  <c r="R38" i="38"/>
  <c r="S38" i="38" s="1"/>
  <c r="AC39" i="38"/>
  <c r="X41" i="38"/>
  <c r="L50" i="38"/>
  <c r="R54" i="38"/>
  <c r="S54" i="38" s="1"/>
  <c r="AC55" i="38"/>
  <c r="X57" i="38"/>
  <c r="R33" i="38"/>
  <c r="S33" i="38" s="1"/>
  <c r="R49" i="38"/>
  <c r="S49" i="38" s="1"/>
  <c r="X7" i="38"/>
  <c r="R28" i="38"/>
  <c r="S28" i="38" s="1"/>
  <c r="AC29" i="38"/>
  <c r="X31" i="38"/>
  <c r="J35" i="38"/>
  <c r="AA35" i="38"/>
  <c r="R44" i="38"/>
  <c r="S44" i="38" s="1"/>
  <c r="X47" i="38"/>
  <c r="J51" i="38"/>
  <c r="AA51" i="38"/>
  <c r="L56" i="38"/>
  <c r="J30" i="38"/>
  <c r="AA30" i="38"/>
  <c r="U38" i="38"/>
  <c r="X42" i="38"/>
  <c r="J46" i="38"/>
  <c r="AA46" i="38"/>
  <c r="U54" i="38"/>
  <c r="X58" i="38"/>
  <c r="U33" i="38"/>
  <c r="J41" i="38"/>
  <c r="U49" i="38"/>
  <c r="J57" i="38"/>
  <c r="AA57" i="38"/>
  <c r="R29" i="38"/>
  <c r="S29" i="38" s="1"/>
  <c r="AC30" i="38"/>
  <c r="J36" i="38"/>
  <c r="AC46" i="38"/>
  <c r="J52" i="38"/>
  <c r="AA52" i="38"/>
  <c r="R35" i="38"/>
  <c r="S35" i="38" s="1"/>
  <c r="J42" i="38"/>
  <c r="AA42" i="38"/>
  <c r="L47" i="38"/>
  <c r="R51" i="38"/>
  <c r="S51" i="38" s="1"/>
  <c r="J58" i="38"/>
  <c r="AA58" i="38"/>
  <c r="U26" i="38"/>
  <c r="U14" i="38"/>
  <c r="AC10" i="38"/>
  <c r="J21" i="38"/>
  <c r="L21" i="38" s="1"/>
  <c r="J19" i="38"/>
  <c r="J18" i="38"/>
  <c r="J17" i="38"/>
  <c r="J15" i="38"/>
  <c r="J14" i="38"/>
  <c r="AA21" i="38"/>
  <c r="AA14" i="38"/>
  <c r="J13" i="38"/>
  <c r="AA13" i="38"/>
  <c r="J12" i="38"/>
  <c r="U13" i="38"/>
  <c r="AA11" i="38"/>
  <c r="J27" i="38"/>
  <c r="J26" i="38"/>
  <c r="J10" i="38"/>
  <c r="R5" i="38"/>
  <c r="AC18" i="38"/>
  <c r="J24" i="38"/>
  <c r="J23" i="38"/>
  <c r="L23" i="38" s="1"/>
  <c r="J22" i="38"/>
  <c r="J6" i="38"/>
  <c r="AC20" i="38"/>
  <c r="U15" i="38"/>
  <c r="U12" i="38"/>
  <c r="U6" i="38"/>
  <c r="AA20" i="38"/>
  <c r="AA12" i="38"/>
  <c r="AC27" i="38"/>
  <c r="AC19" i="38"/>
  <c r="AC11" i="38"/>
  <c r="X19" i="38"/>
  <c r="U11" i="38"/>
  <c r="AA27" i="38"/>
  <c r="AA18" i="38"/>
  <c r="AA10" i="38"/>
  <c r="AC25" i="38"/>
  <c r="AC17" i="38"/>
  <c r="AC8" i="38"/>
  <c r="AA19" i="38"/>
  <c r="AA26" i="38"/>
  <c r="AA17" i="38"/>
  <c r="AC24" i="38"/>
  <c r="AC16" i="38"/>
  <c r="AC7" i="38"/>
  <c r="X25" i="38"/>
  <c r="X15" i="38"/>
  <c r="AA25" i="38"/>
  <c r="AA16" i="38"/>
  <c r="AC23" i="38"/>
  <c r="AC15" i="38"/>
  <c r="AC6" i="38"/>
  <c r="U25" i="38"/>
  <c r="U21" i="38"/>
  <c r="U16" i="38"/>
  <c r="X9" i="38"/>
  <c r="U9" i="38"/>
  <c r="AC9" i="38"/>
  <c r="X5" i="38"/>
  <c r="U5" i="38"/>
  <c r="AC5" i="38"/>
  <c r="R22" i="38"/>
  <c r="R16" i="38"/>
  <c r="S16" i="38" s="1"/>
  <c r="R14" i="38"/>
  <c r="S14" i="38" s="1"/>
  <c r="R12" i="38"/>
  <c r="S12" i="38" s="1"/>
  <c r="R10" i="38"/>
  <c r="S10" i="38" s="1"/>
  <c r="R8" i="38"/>
  <c r="S8" i="38" s="1"/>
  <c r="R6" i="38"/>
  <c r="S6" i="38" s="1"/>
  <c r="R24" i="38"/>
  <c r="S24" i="38" s="1"/>
  <c r="U27" i="38"/>
  <c r="R25" i="38"/>
  <c r="S25" i="38" s="1"/>
  <c r="X16" i="38"/>
  <c r="X14" i="38"/>
  <c r="X12" i="38"/>
  <c r="X10" i="38"/>
  <c r="X8" i="38"/>
  <c r="X6" i="38"/>
  <c r="X27" i="38"/>
  <c r="X63" i="38"/>
  <c r="X24" i="38"/>
  <c r="R18" i="38"/>
  <c r="S18" i="38" s="1"/>
  <c r="R26" i="38"/>
  <c r="S26" i="38" s="1"/>
  <c r="U24" i="38"/>
  <c r="R21" i="38"/>
  <c r="S21" i="38" s="1"/>
  <c r="R63" i="38"/>
  <c r="R20" i="38"/>
  <c r="S20" i="38" s="1"/>
  <c r="X22" i="38"/>
  <c r="X20" i="38"/>
  <c r="U63" i="38"/>
  <c r="X26" i="38"/>
  <c r="R23" i="38"/>
  <c r="S23" i="38" s="1"/>
  <c r="X23" i="38"/>
  <c r="U22" i="38"/>
  <c r="X21" i="38"/>
  <c r="U20" i="38"/>
  <c r="R19" i="38"/>
  <c r="S19" i="38" s="1"/>
  <c r="R17" i="38"/>
  <c r="S17" i="38" s="1"/>
  <c r="R15" i="38"/>
  <c r="S15" i="38" s="1"/>
  <c r="R13" i="38"/>
  <c r="S13" i="38" s="1"/>
  <c r="R11" i="38"/>
  <c r="S11" i="38" s="1"/>
  <c r="R9" i="38"/>
  <c r="S9" i="38" s="1"/>
  <c r="R7" i="38"/>
  <c r="P4" i="38"/>
  <c r="AA22" i="38" l="1"/>
  <c r="S22" i="38"/>
  <c r="AA7" i="38"/>
  <c r="S7" i="38"/>
  <c r="AA63" i="38"/>
  <c r="S63" i="38"/>
  <c r="S5" i="38"/>
  <c r="AA5" i="38" s="1"/>
  <c r="L40" i="38"/>
  <c r="J8" i="38"/>
  <c r="J7" i="38"/>
  <c r="J63" i="38"/>
  <c r="N45" i="38"/>
  <c r="L45" i="38"/>
  <c r="N48" i="38"/>
  <c r="L48" i="38"/>
  <c r="N32" i="38"/>
  <c r="L32" i="38"/>
  <c r="N37" i="38"/>
  <c r="L37" i="38"/>
  <c r="N61" i="38"/>
  <c r="L61" i="38"/>
  <c r="L31" i="38"/>
  <c r="L43" i="38"/>
  <c r="N60" i="38"/>
  <c r="L60" i="38"/>
  <c r="N62" i="38"/>
  <c r="L62" i="38"/>
  <c r="N51" i="38"/>
  <c r="L51" i="38"/>
  <c r="N33" i="38"/>
  <c r="L33" i="38"/>
  <c r="N57" i="38"/>
  <c r="L57" i="38"/>
  <c r="N36" i="38"/>
  <c r="L36" i="38"/>
  <c r="N44" i="38"/>
  <c r="L44" i="38"/>
  <c r="N58" i="38"/>
  <c r="L58" i="38"/>
  <c r="N41" i="38"/>
  <c r="L41" i="38"/>
  <c r="N49" i="38"/>
  <c r="L49" i="38"/>
  <c r="N29" i="38"/>
  <c r="L29" i="38"/>
  <c r="N30" i="38"/>
  <c r="L30" i="38"/>
  <c r="N54" i="38"/>
  <c r="L54" i="38"/>
  <c r="N42" i="38"/>
  <c r="L42" i="38"/>
  <c r="N46" i="38"/>
  <c r="L46" i="38"/>
  <c r="N28" i="38"/>
  <c r="L28" i="38"/>
  <c r="N35" i="38"/>
  <c r="L35" i="38"/>
  <c r="N55" i="38"/>
  <c r="L55" i="38"/>
  <c r="N52" i="38"/>
  <c r="L52" i="38"/>
  <c r="N38" i="38"/>
  <c r="L38" i="38"/>
  <c r="N23" i="38"/>
  <c r="N21" i="38"/>
  <c r="AC4" i="38"/>
  <c r="AA9" i="38"/>
  <c r="N22" i="38"/>
  <c r="L26" i="38"/>
  <c r="N26" i="38"/>
  <c r="L18" i="38"/>
  <c r="N18" i="38"/>
  <c r="N19" i="38"/>
  <c r="L19" i="38"/>
  <c r="N27" i="38"/>
  <c r="L27" i="38"/>
  <c r="N24" i="38"/>
  <c r="L24" i="38"/>
  <c r="N17" i="38"/>
  <c r="L17" i="38"/>
  <c r="N20" i="38"/>
  <c r="L20" i="38"/>
  <c r="N25" i="38"/>
  <c r="L25" i="38"/>
  <c r="L22" i="38" l="1"/>
  <c r="AB4" i="38"/>
  <c r="Z4" i="38"/>
  <c r="W4" i="38"/>
  <c r="Y4" i="38" s="1" a="1"/>
  <c r="Y4" i="38" s="1"/>
  <c r="T4" i="38"/>
  <c r="V4" i="38" s="1" a="1"/>
  <c r="V4" i="38" s="1"/>
  <c r="Q4" i="38"/>
  <c r="L14" i="38"/>
  <c r="L15" i="38" l="1"/>
  <c r="L16" i="38"/>
  <c r="L12" i="38"/>
  <c r="L8" i="38"/>
  <c r="R4" i="38"/>
  <c r="S4" i="38" s="1"/>
  <c r="L13" i="38"/>
  <c r="L63" i="38"/>
  <c r="L9" i="38"/>
  <c r="U4" i="38"/>
  <c r="X4" i="38"/>
  <c r="AA4" i="38" l="1"/>
  <c r="J4" i="38" s="1"/>
  <c r="L4" i="38" s="1"/>
  <c r="J5" i="38"/>
  <c r="L11" i="38"/>
  <c r="L10" i="38"/>
  <c r="L6" i="38"/>
  <c r="L7" i="38"/>
  <c r="L5" i="38" l="1"/>
  <c r="N5" i="38"/>
  <c r="N12" i="38"/>
  <c r="N11" i="38"/>
  <c r="N7" i="38"/>
  <c r="N8" i="38"/>
  <c r="N15" i="38"/>
  <c r="N9" i="38"/>
  <c r="N10" i="38"/>
  <c r="N16" i="38"/>
  <c r="N63" i="38"/>
  <c r="N14" i="38"/>
  <c r="N13" i="38"/>
  <c r="N6" i="38"/>
  <c r="D17" i="8" l="1"/>
  <c r="C17" i="8"/>
  <c r="D16" i="8"/>
  <c r="C16" i="8"/>
  <c r="D15" i="8"/>
  <c r="C15" i="8"/>
  <c r="D14" i="8"/>
  <c r="C14" i="8"/>
  <c r="D13" i="8"/>
  <c r="C13" i="8"/>
  <c r="D12" i="8"/>
  <c r="C12" i="8"/>
  <c r="D11" i="8"/>
  <c r="C11" i="8"/>
  <c r="D9" i="8"/>
  <c r="D10" i="8"/>
  <c r="C10" i="8"/>
  <c r="C8" i="8"/>
  <c r="D8" i="8"/>
  <c r="D18" i="8"/>
  <c r="C9" i="8"/>
  <c r="N4" i="38"/>
</calcChain>
</file>

<file path=xl/sharedStrings.xml><?xml version="1.0" encoding="utf-8"?>
<sst xmlns="http://schemas.openxmlformats.org/spreadsheetml/2006/main" count="82" uniqueCount="80">
  <si>
    <t>クラブ名</t>
    <rPh sb="3" eb="4">
      <t>メイ</t>
    </rPh>
    <phoneticPr fontId="1"/>
  </si>
  <si>
    <t>申込責任者</t>
    <rPh sb="0" eb="2">
      <t>モウシコミ</t>
    </rPh>
    <rPh sb="2" eb="5">
      <t>セキニンシャ</t>
    </rPh>
    <phoneticPr fontId="1"/>
  </si>
  <si>
    <t>大会名</t>
    <rPh sb="0" eb="2">
      <t>タイカイ</t>
    </rPh>
    <rPh sb="2" eb="3">
      <t>メイ</t>
    </rPh>
    <phoneticPr fontId="1"/>
  </si>
  <si>
    <t>学年</t>
    <rPh sb="0" eb="2">
      <t>ガクネン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</si>
  <si>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</si>
  <si>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</si>
  <si>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</si>
  <si>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</si>
  <si>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Ｅ</t>
    <phoneticPr fontId="1"/>
  </si>
  <si>
    <t>Ｆ</t>
    <phoneticPr fontId="1"/>
  </si>
  <si>
    <t>Ｇ</t>
    <phoneticPr fontId="1"/>
  </si>
  <si>
    <t xml:space="preserve"> 半角スペース</t>
    <rPh sb="1" eb="3">
      <t>ハンカク</t>
    </rPh>
    <phoneticPr fontId="1"/>
  </si>
  <si>
    <t xml:space="preserve"> 全角スペース</t>
    <rPh sb="1" eb="3">
      <t>ゼンカク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</si>
  <si>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</si>
  <si>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</si>
  <si>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オープン参加</t>
    <rPh sb="4" eb="6">
      <t>サンカ</t>
    </rPh>
    <phoneticPr fontId="1"/>
  </si>
  <si>
    <t>入力必須</t>
    <rPh sb="0" eb="2">
      <t>ニュウリョク</t>
    </rPh>
    <rPh sb="2" eb="4">
      <t>ヒッス</t>
    </rPh>
    <phoneticPr fontId="1"/>
  </si>
  <si>
    <t>種目</t>
    <rPh sb="0" eb="2">
      <t>シュモク</t>
    </rPh>
    <phoneticPr fontId="1"/>
  </si>
  <si>
    <t>ふりがな1
区切り</t>
    <rPh sb="6" eb="8">
      <t>クギ</t>
    </rPh>
    <phoneticPr fontId="1"/>
  </si>
  <si>
    <t>登録番号1
入力</t>
    <rPh sb="0" eb="2">
      <t>トウロク</t>
    </rPh>
    <rPh sb="2" eb="4">
      <t>バンゴウ</t>
    </rPh>
    <rPh sb="6" eb="8">
      <t>ニュウリョク</t>
    </rPh>
    <phoneticPr fontId="1"/>
  </si>
  <si>
    <t>ふりがな1
入力</t>
    <rPh sb="6" eb="8">
      <t>ニュウリョク</t>
    </rPh>
    <phoneticPr fontId="1"/>
  </si>
  <si>
    <t>学年1
入力</t>
    <rPh sb="0" eb="2">
      <t>ガクネン</t>
    </rPh>
    <rPh sb="4" eb="6">
      <t>ニュウリョク</t>
    </rPh>
    <phoneticPr fontId="1"/>
  </si>
  <si>
    <t>ふりがな1
入力有無</t>
    <rPh sb="6" eb="8">
      <t>ニュウリョク</t>
    </rPh>
    <rPh sb="8" eb="10">
      <t>ウム</t>
    </rPh>
    <phoneticPr fontId="1"/>
  </si>
  <si>
    <t>選手1
全入力</t>
    <rPh sb="4" eb="5">
      <t>ゼン</t>
    </rPh>
    <rPh sb="5" eb="7">
      <t>ニュウリョク</t>
    </rPh>
    <phoneticPr fontId="1"/>
  </si>
  <si>
    <t>選手1
入力</t>
    <rPh sb="4" eb="6">
      <t>ニュウリョク</t>
    </rPh>
    <phoneticPr fontId="1"/>
  </si>
  <si>
    <t>選手1
入力有無</t>
    <rPh sb="4" eb="6">
      <t>ニュウリョク</t>
    </rPh>
    <rPh sb="6" eb="8">
      <t>ウム</t>
    </rPh>
    <phoneticPr fontId="1"/>
  </si>
  <si>
    <t>選手1
区切り</t>
    <rPh sb="4" eb="6">
      <t>クギ</t>
    </rPh>
    <phoneticPr fontId="1"/>
  </si>
  <si>
    <t xml:space="preserve"> </t>
    <phoneticPr fontId="1"/>
  </si>
  <si>
    <t>　</t>
    <phoneticPr fontId="1"/>
  </si>
  <si>
    <t>選手名は空文字で区切る</t>
    <rPh sb="0" eb="2">
      <t>センシュ</t>
    </rPh>
    <rPh sb="2" eb="3">
      <t>メイ</t>
    </rPh>
    <rPh sb="4" eb="5">
      <t>カラ</t>
    </rPh>
    <rPh sb="5" eb="7">
      <t>モジ</t>
    </rPh>
    <rPh sb="8" eb="10">
      <t>クギ</t>
    </rPh>
    <phoneticPr fontId="1"/>
  </si>
  <si>
    <t>ふりがなは空文字で区切る</t>
    <rPh sb="5" eb="6">
      <t>カラ</t>
    </rPh>
    <rPh sb="6" eb="8">
      <t>モジ</t>
    </rPh>
    <rPh sb="9" eb="11">
      <t>クギ</t>
    </rPh>
    <phoneticPr fontId="1"/>
  </si>
  <si>
    <t>合計</t>
    <rPh sb="0" eb="2">
      <t>ゴウケイ</t>
    </rPh>
    <phoneticPr fontId="1"/>
  </si>
  <si>
    <t>優勝</t>
    <rPh sb="0" eb="2">
      <t>ユウショウ</t>
    </rPh>
    <phoneticPr fontId="1"/>
  </si>
  <si>
    <t>２位</t>
    <rPh sb="1" eb="2">
      <t>イ</t>
    </rPh>
    <phoneticPr fontId="1"/>
  </si>
  <si>
    <t>ベスト４</t>
    <phoneticPr fontId="1"/>
  </si>
  <si>
    <t>ベスト８</t>
    <phoneticPr fontId="1"/>
  </si>
  <si>
    <r>
      <t xml:space="preserve">ふりがな
</t>
    </r>
    <r>
      <rPr>
        <sz val="10"/>
        <rFont val="Meiryo UI"/>
        <family val="3"/>
        <charset val="128"/>
      </rPr>
      <t>(例：いしかわ かずほ)</t>
    </r>
    <rPh sb="6" eb="7">
      <t>レイ</t>
    </rPh>
    <phoneticPr fontId="1"/>
  </si>
  <si>
    <t>種目
入力有無</t>
    <rPh sb="0" eb="2">
      <t>シュモク</t>
    </rPh>
    <rPh sb="3" eb="5">
      <t>ニュウリョク</t>
    </rPh>
    <rPh sb="5" eb="7">
      <t>ウム</t>
    </rPh>
    <phoneticPr fontId="1"/>
  </si>
  <si>
    <t>種目未選択</t>
    <rPh sb="0" eb="2">
      <t>シュモク</t>
    </rPh>
    <rPh sb="2" eb="3">
      <t>ミ</t>
    </rPh>
    <rPh sb="3" eb="5">
      <t>センタク</t>
    </rPh>
    <phoneticPr fontId="1"/>
  </si>
  <si>
    <t>大会成績未選択</t>
    <rPh sb="0" eb="2">
      <t>タイカイ</t>
    </rPh>
    <rPh sb="2" eb="4">
      <t>セイセキ</t>
    </rPh>
    <rPh sb="4" eb="5">
      <t>ミ</t>
    </rPh>
    <rPh sb="5" eb="7">
      <t>センタク</t>
    </rPh>
    <phoneticPr fontId="1"/>
  </si>
  <si>
    <t>種目
入力漏れ</t>
    <rPh sb="0" eb="2">
      <t>シュモク</t>
    </rPh>
    <rPh sb="3" eb="5">
      <t>ニュウリョク</t>
    </rPh>
    <rPh sb="5" eb="6">
      <t>モ</t>
    </rPh>
    <phoneticPr fontId="1"/>
  </si>
  <si>
    <t>学年1
入力有無</t>
    <rPh sb="0" eb="2">
      <t>ガクネン</t>
    </rPh>
    <rPh sb="4" eb="6">
      <t>ニュウリョク</t>
    </rPh>
    <rPh sb="6" eb="8">
      <t>ウム</t>
    </rPh>
    <phoneticPr fontId="1"/>
  </si>
  <si>
    <t>登録番号1
入力有無</t>
    <rPh sb="0" eb="2">
      <t>トウロク</t>
    </rPh>
    <rPh sb="2" eb="4">
      <t>バンゴウ</t>
    </rPh>
    <rPh sb="6" eb="8">
      <t>ニュウリョク</t>
    </rPh>
    <rPh sb="8" eb="10">
      <t>ウム</t>
    </rPh>
    <phoneticPr fontId="1"/>
  </si>
  <si>
    <t>種目
学年</t>
    <rPh sb="0" eb="2">
      <t>シュモク</t>
    </rPh>
    <rPh sb="3" eb="5">
      <t>ガクネン</t>
    </rPh>
    <phoneticPr fontId="1"/>
  </si>
  <si>
    <t>選手名が未入力です</t>
    <rPh sb="0" eb="2">
      <t>センシュ</t>
    </rPh>
    <rPh sb="2" eb="3">
      <t>メイ</t>
    </rPh>
    <rPh sb="4" eb="7">
      <t>ミニュウリョク</t>
    </rPh>
    <phoneticPr fontId="1"/>
  </si>
  <si>
    <t>ふりがなが未入力です</t>
    <rPh sb="5" eb="8">
      <t>ミニュウリョク</t>
    </rPh>
    <phoneticPr fontId="1"/>
  </si>
  <si>
    <t>学年エラー</t>
    <rPh sb="0" eb="2">
      <t>ガクネン</t>
    </rPh>
    <phoneticPr fontId="1"/>
  </si>
  <si>
    <t>個人登録番号エラー</t>
    <rPh sb="0" eb="2">
      <t>コジン</t>
    </rPh>
    <rPh sb="2" eb="4">
      <t>トウロク</t>
    </rPh>
    <rPh sb="4" eb="6">
      <t>バンゴウ</t>
    </rPh>
    <phoneticPr fontId="1"/>
  </si>
  <si>
    <t>選手入力チェック</t>
    <rPh sb="0" eb="2">
      <t>センシュ</t>
    </rPh>
    <rPh sb="2" eb="4">
      <t>ニュウリョク</t>
    </rPh>
    <phoneticPr fontId="1"/>
  </si>
  <si>
    <t>入力誤り</t>
    <rPh sb="0" eb="2">
      <t>ニュウリョク</t>
    </rPh>
    <rPh sb="2" eb="3">
      <t>アヤマ</t>
    </rPh>
    <phoneticPr fontId="1"/>
  </si>
  <si>
    <r>
      <t xml:space="preserve">個人登録番号
</t>
    </r>
    <r>
      <rPr>
        <sz val="8"/>
        <rFont val="Meiryo UI"/>
        <family val="3"/>
        <charset val="128"/>
      </rPr>
      <t>(10桁数値 or 申請中)</t>
    </r>
    <rPh sb="5" eb="6">
      <t>ゴウ</t>
    </rPh>
    <rPh sb="10" eb="11">
      <t>ケタ</t>
    </rPh>
    <rPh sb="11" eb="13">
      <t>スウチ</t>
    </rPh>
    <rPh sb="17" eb="20">
      <t>シンセイチュウ</t>
    </rPh>
    <phoneticPr fontId="1"/>
  </si>
  <si>
    <t>３年生男子</t>
    <rPh sb="1" eb="2">
      <t>ネン</t>
    </rPh>
    <rPh sb="2" eb="3">
      <t>セイ</t>
    </rPh>
    <rPh sb="3" eb="5">
      <t>ダンシ</t>
    </rPh>
    <phoneticPr fontId="1"/>
  </si>
  <si>
    <t>３年生女子</t>
    <rPh sb="1" eb="2">
      <t>ネン</t>
    </rPh>
    <rPh sb="2" eb="3">
      <t>セイ</t>
    </rPh>
    <rPh sb="3" eb="5">
      <t>ジョシ</t>
    </rPh>
    <phoneticPr fontId="1"/>
  </si>
  <si>
    <t>申込数</t>
    <rPh sb="0" eb="2">
      <t>モウシコミ</t>
    </rPh>
    <rPh sb="2" eb="3">
      <t>スウ</t>
    </rPh>
    <phoneticPr fontId="1"/>
  </si>
  <si>
    <t>５男</t>
    <rPh sb="1" eb="2">
      <t>オトコ</t>
    </rPh>
    <phoneticPr fontId="1"/>
  </si>
  <si>
    <t>４男</t>
    <rPh sb="1" eb="2">
      <t>オトコ</t>
    </rPh>
    <phoneticPr fontId="1"/>
  </si>
  <si>
    <t>３男</t>
    <rPh sb="1" eb="2">
      <t>オトコ</t>
    </rPh>
    <phoneticPr fontId="1"/>
  </si>
  <si>
    <t>５女</t>
    <rPh sb="1" eb="2">
      <t>オンナ</t>
    </rPh>
    <phoneticPr fontId="1"/>
  </si>
  <si>
    <t>４女</t>
    <phoneticPr fontId="1"/>
  </si>
  <si>
    <t>３女</t>
    <phoneticPr fontId="1"/>
  </si>
  <si>
    <t>１・２女</t>
    <phoneticPr fontId="1"/>
  </si>
  <si>
    <t>５年生男子</t>
    <rPh sb="1" eb="2">
      <t>ネン</t>
    </rPh>
    <rPh sb="2" eb="3">
      <t>セイ</t>
    </rPh>
    <rPh sb="3" eb="5">
      <t>ダンシ</t>
    </rPh>
    <phoneticPr fontId="1"/>
  </si>
  <si>
    <t>４年生男子</t>
    <rPh sb="1" eb="2">
      <t>ネン</t>
    </rPh>
    <rPh sb="2" eb="3">
      <t>セイ</t>
    </rPh>
    <rPh sb="3" eb="5">
      <t>ダンシ</t>
    </rPh>
    <phoneticPr fontId="1"/>
  </si>
  <si>
    <t>１・２年生男子</t>
    <rPh sb="3" eb="4">
      <t>ネン</t>
    </rPh>
    <rPh sb="4" eb="5">
      <t>セイ</t>
    </rPh>
    <rPh sb="5" eb="7">
      <t>ダンシ</t>
    </rPh>
    <phoneticPr fontId="1"/>
  </si>
  <si>
    <t>５年生女子</t>
    <rPh sb="1" eb="2">
      <t>ネン</t>
    </rPh>
    <rPh sb="2" eb="3">
      <t>セイ</t>
    </rPh>
    <rPh sb="3" eb="5">
      <t>ジョシ</t>
    </rPh>
    <phoneticPr fontId="1"/>
  </si>
  <si>
    <t>４年生女子</t>
    <rPh sb="1" eb="2">
      <t>ネン</t>
    </rPh>
    <rPh sb="2" eb="3">
      <t>セイ</t>
    </rPh>
    <rPh sb="3" eb="5">
      <t>ジョシ</t>
    </rPh>
    <phoneticPr fontId="1"/>
  </si>
  <si>
    <t>１・２年生女子</t>
    <rPh sb="3" eb="4">
      <t>ネン</t>
    </rPh>
    <rPh sb="4" eb="5">
      <t>セイ</t>
    </rPh>
    <rPh sb="5" eb="7">
      <t>ジョシ</t>
    </rPh>
    <phoneticPr fontId="1"/>
  </si>
  <si>
    <t>チャレンジカップ参加申込者一覧</t>
    <rPh sb="8" eb="12">
      <t>サンカモウシコミ</t>
    </rPh>
    <rPh sb="12" eb="13">
      <t>シャ</t>
    </rPh>
    <rPh sb="13" eb="15">
      <t>イチラン</t>
    </rPh>
    <phoneticPr fontId="1"/>
  </si>
  <si>
    <r>
      <t>最後に</t>
    </r>
    <r>
      <rPr>
        <sz val="16"/>
        <color rgb="FFFF0000"/>
        <rFont val="Meiryo UI"/>
        <family val="3"/>
        <charset val="128"/>
      </rPr>
      <t>[確認]シート</t>
    </r>
    <r>
      <rPr>
        <sz val="16"/>
        <rFont val="Meiryo UI"/>
        <family val="3"/>
        <charset val="128"/>
      </rPr>
      <t>を確認してください。</t>
    </r>
    <rPh sb="0" eb="2">
      <t>サイゴ</t>
    </rPh>
    <rPh sb="4" eb="6">
      <t>カクニン</t>
    </rPh>
    <rPh sb="11" eb="13">
      <t>カクニン</t>
    </rPh>
    <phoneticPr fontId="1"/>
  </si>
  <si>
    <t>参加申込者数</t>
    <rPh sb="0" eb="2">
      <t>サンカ</t>
    </rPh>
    <rPh sb="2" eb="4">
      <t>モウシコミ</t>
    </rPh>
    <rPh sb="4" eb="5">
      <t>シャ</t>
    </rPh>
    <rPh sb="5" eb="6">
      <t>スウ</t>
    </rPh>
    <phoneticPr fontId="1"/>
  </si>
  <si>
    <t>年長</t>
    <rPh sb="0" eb="2">
      <t>ネンチョウ</t>
    </rPh>
    <phoneticPr fontId="1"/>
  </si>
  <si>
    <t>年中</t>
    <rPh sb="0" eb="2">
      <t>ネンチュウ</t>
    </rPh>
    <phoneticPr fontId="1"/>
  </si>
  <si>
    <t>１・２男</t>
    <rPh sb="0" eb="4">
      <t>オトコ</t>
    </rPh>
    <phoneticPr fontId="1"/>
  </si>
  <si>
    <r>
      <t xml:space="preserve">選手
</t>
    </r>
    <r>
      <rPr>
        <sz val="10"/>
        <rFont val="Meiryo UI"/>
        <family val="3"/>
        <charset val="128"/>
      </rPr>
      <t>(例：石川　一本)</t>
    </r>
    <rPh sb="4" eb="5">
      <t>レイ</t>
    </rPh>
    <rPh sb="6" eb="8">
      <t>イシカワ</t>
    </rPh>
    <rPh sb="9" eb="10">
      <t>イチホン</t>
    </rPh>
    <phoneticPr fontId="1"/>
  </si>
  <si>
    <t>６男</t>
    <rPh sb="1" eb="2">
      <t>オトコ</t>
    </rPh>
    <phoneticPr fontId="1"/>
  </si>
  <si>
    <t>６女</t>
    <rPh sb="1" eb="2">
      <t>オンナ</t>
    </rPh>
    <phoneticPr fontId="1"/>
  </si>
  <si>
    <t>６年生男子</t>
    <rPh sb="1" eb="2">
      <t>ネン</t>
    </rPh>
    <rPh sb="2" eb="3">
      <t>セイ</t>
    </rPh>
    <rPh sb="3" eb="5">
      <t>ダンシ</t>
    </rPh>
    <phoneticPr fontId="1"/>
  </si>
  <si>
    <t>６年生女子</t>
    <rPh sb="1" eb="2">
      <t>ネン</t>
    </rPh>
    <rPh sb="2" eb="3">
      <t>セイ</t>
    </rPh>
    <rPh sb="3" eb="5">
      <t>ジョシ</t>
    </rPh>
    <phoneticPr fontId="1"/>
  </si>
  <si>
    <t>第２回石川県ジュニアバドミントンチャレンジカップ</t>
    <phoneticPr fontId="1"/>
  </si>
  <si>
    <t>Ver2.2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</si>
</sst>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2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sz val="18"/>
      <name val="Meiryo UI"/>
      <family val="3"/>
      <charset val="128"/>
    </font>
    <font>
      <sz val="18"/>
      <color theme="0"/>
      <name val="Meiryo UI"/>
      <family val="3"/>
      <charset val="128"/>
    </font>
    <font>
      <b/>
      <sz val="18"/>
      <color rgb="FFFF0000"/>
      <name val="Meiryo UI"/>
      <family val="3"/>
      <charset val="128"/>
    </font>
    <font>
      <sz val="10"/>
      <name val="Meiryo UI"/>
      <family val="3"/>
      <charset val="128"/>
    </font>
    <font>
      <sz val="9"/>
      <name val="Meiryo UI"/>
      <family val="3"/>
      <charset val="128"/>
    </font>
    <font>
      <b/>
      <sz val="18"/>
      <name val="Meiryo UI"/>
      <family val="3"/>
      <charset val="128"/>
    </font>
    <font>
      <b/>
      <sz val="18"/>
      <color theme="0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2"/>
      <name val="Meiryo UI"/>
      <family val="3"/>
      <charset val="128"/>
    </font>
    <font>
      <sz val="12"/>
      <color rgb="FFFF0000"/>
      <name val="Meiryo UI"/>
      <family val="3"/>
      <charset val="128"/>
    </font>
    <font>
      <sz val="12"/>
      <color theme="0"/>
      <name val="Meiryo UI"/>
      <family val="3"/>
      <charset val="128"/>
    </font>
    <font>
      <b/>
      <sz val="12"/>
      <name val="Meiryo UI"/>
      <family val="3"/>
      <charset val="128"/>
    </font>
    <font>
      <sz val="9"/>
      <color rgb="FF0070C0"/>
      <name val="Meiryo UI"/>
      <family val="3"/>
      <charset val="128"/>
    </font>
    <font>
      <sz val="36"/>
      <name val="Meiryo UI"/>
      <family val="3"/>
      <charset val="128"/>
    </font>
    <font>
      <sz val="18"/>
      <color rgb="FFFF0000"/>
      <name val="Meiryo UI"/>
      <family val="3"/>
      <charset val="128"/>
    </font>
    <font>
      <sz val="36"/>
      <color rgb="FFFF0000"/>
      <name val="Meiryo UI"/>
      <family val="3"/>
      <charset val="128"/>
    </font>
    <font>
      <sz val="8"/>
      <name val="Meiryo UI"/>
      <family val="3"/>
      <charset val="128"/>
    </font>
    <font>
      <sz val="28"/>
      <name val="Meiryo UI"/>
      <family val="3"/>
      <charset val="128"/>
    </font>
    <font>
      <sz val="22"/>
      <name val="Meiryo UI"/>
      <family val="3"/>
      <charset val="128"/>
    </font>
    <font>
      <sz val="16"/>
      <name val="Meiryo UI"/>
      <family val="3"/>
      <charset val="128"/>
    </font>
    <font>
      <sz val="16"/>
      <color rgb="FFFF0000"/>
      <name val="Meiryo UI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3" borderId="1" xfId="0" applyFont="1" applyFill="1" applyBorder="1">
      <alignment vertical="center"/>
    </xf>
    <xf numFmtId="0" fontId="8" fillId="0" borderId="1" xfId="0" applyFont="1" applyBorder="1" applyAlignment="1" applyProtection="1">
      <alignment vertical="center" wrapText="1"/>
      <protection hidden="1"/>
    </xf>
    <xf numFmtId="0" fontId="11" fillId="8" borderId="1" xfId="0" applyFont="1" applyFill="1" applyBorder="1" applyAlignment="1" applyProtection="1">
      <alignment vertical="center" shrinkToFit="1"/>
      <protection hidden="1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5" fillId="0" borderId="0" xfId="0" applyFont="1" applyAlignment="1" applyProtection="1">
      <alignment vertical="center" shrinkToFit="1"/>
      <protection hidden="1"/>
    </xf>
    <xf numFmtId="0" fontId="12" fillId="0" borderId="0" xfId="0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0" fontId="12" fillId="7" borderId="14" xfId="0" applyFont="1" applyFill="1" applyBorder="1">
      <alignment vertical="center"/>
    </xf>
    <xf numFmtId="0" fontId="12" fillId="7" borderId="12" xfId="0" applyFont="1" applyFill="1" applyBorder="1">
      <alignment vertical="center"/>
    </xf>
    <xf numFmtId="0" fontId="12" fillId="7" borderId="10" xfId="0" applyFont="1" applyFill="1" applyBorder="1" applyAlignment="1">
      <alignment horizontal="center" vertical="center" wrapText="1"/>
    </xf>
    <xf numFmtId="0" fontId="12" fillId="7" borderId="10" xfId="0" applyFont="1" applyFill="1" applyBorder="1">
      <alignment vertical="center"/>
    </xf>
    <xf numFmtId="0" fontId="12" fillId="7" borderId="11" xfId="0" applyFont="1" applyFill="1" applyBorder="1" applyAlignment="1">
      <alignment horizontal="center" vertical="center" wrapText="1"/>
    </xf>
    <xf numFmtId="0" fontId="12" fillId="7" borderId="18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horizontal="center" vertical="center"/>
    </xf>
    <xf numFmtId="0" fontId="12" fillId="7" borderId="6" xfId="0" applyFont="1" applyFill="1" applyBorder="1" applyAlignment="1">
      <alignment horizontal="center" vertical="center"/>
    </xf>
    <xf numFmtId="0" fontId="15" fillId="10" borderId="5" xfId="0" applyFont="1" applyFill="1" applyBorder="1" applyAlignment="1" applyProtection="1">
      <alignment vertical="center" shrinkToFit="1"/>
      <protection hidden="1"/>
    </xf>
    <xf numFmtId="0" fontId="15" fillId="10" borderId="6" xfId="0" applyFont="1" applyFill="1" applyBorder="1" applyAlignment="1" applyProtection="1">
      <alignment vertical="center" shrinkToFit="1"/>
      <protection hidden="1"/>
    </xf>
    <xf numFmtId="0" fontId="13" fillId="0" borderId="0" xfId="0" applyFont="1" applyProtection="1">
      <alignment vertical="center"/>
      <protection hidden="1"/>
    </xf>
    <xf numFmtId="0" fontId="12" fillId="0" borderId="0" xfId="0" applyFont="1" applyProtection="1">
      <alignment vertical="center"/>
      <protection hidden="1"/>
    </xf>
    <xf numFmtId="0" fontId="14" fillId="0" borderId="0" xfId="0" applyFont="1" applyProtection="1">
      <alignment vertical="center"/>
      <protection hidden="1"/>
    </xf>
    <xf numFmtId="0" fontId="12" fillId="7" borderId="4" xfId="0" applyFont="1" applyFill="1" applyBorder="1" applyProtection="1">
      <alignment vertical="center"/>
      <protection hidden="1"/>
    </xf>
    <xf numFmtId="0" fontId="13" fillId="0" borderId="1" xfId="0" applyFont="1" applyBorder="1" applyProtection="1">
      <alignment vertical="center"/>
      <protection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2" fillId="0" borderId="1" xfId="0" applyFont="1" applyBorder="1" applyProtection="1">
      <alignment vertical="center"/>
      <protection hidden="1"/>
    </xf>
    <xf numFmtId="0" fontId="2" fillId="0" borderId="0" xfId="0" applyFont="1" applyProtection="1">
      <alignment vertical="center"/>
      <protection hidden="1"/>
    </xf>
    <xf numFmtId="0" fontId="4" fillId="0" borderId="0" xfId="0" applyFont="1" applyAlignment="1" applyProtection="1">
      <alignment vertical="center" shrinkToFit="1"/>
      <protection hidden="1"/>
    </xf>
    <xf numFmtId="0" fontId="3" fillId="0" borderId="0" xfId="0" applyFont="1" applyAlignment="1" applyProtection="1">
      <alignment vertical="center" shrinkToFit="1"/>
      <protection hidden="1"/>
    </xf>
    <xf numFmtId="0" fontId="3" fillId="0" borderId="0" xfId="0" applyFont="1" applyProtection="1">
      <alignment vertical="center"/>
      <protection hidden="1"/>
    </xf>
    <xf numFmtId="0" fontId="4" fillId="2" borderId="2" xfId="0" applyFont="1" applyFill="1" applyBorder="1" applyAlignment="1" applyProtection="1">
      <alignment vertical="center" shrinkToFit="1"/>
      <protection hidden="1"/>
    </xf>
    <xf numFmtId="0" fontId="10" fillId="9" borderId="1" xfId="0" applyFont="1" applyFill="1" applyBorder="1" applyAlignment="1" applyProtection="1">
      <alignment horizontal="center" vertical="center" shrinkToFit="1"/>
      <protection hidden="1"/>
    </xf>
    <xf numFmtId="0" fontId="9" fillId="12" borderId="1" xfId="0" applyFont="1" applyFill="1" applyBorder="1" applyAlignment="1" applyProtection="1">
      <alignment horizontal="center" vertical="center"/>
      <protection hidden="1"/>
    </xf>
    <xf numFmtId="0" fontId="4" fillId="4" borderId="1" xfId="0" applyFont="1" applyFill="1" applyBorder="1" applyAlignment="1" applyProtection="1">
      <alignment horizontal="center" vertical="center" shrinkToFit="1"/>
      <protection hidden="1"/>
    </xf>
    <xf numFmtId="0" fontId="5" fillId="5" borderId="1" xfId="0" applyFont="1" applyFill="1" applyBorder="1" applyAlignment="1" applyProtection="1">
      <alignment horizontal="center" vertical="center" shrinkToFit="1"/>
      <protection hidden="1"/>
    </xf>
    <xf numFmtId="0" fontId="9" fillId="12" borderId="1" xfId="0" applyFont="1" applyFill="1" applyBorder="1" applyAlignment="1" applyProtection="1">
      <alignment horizontal="center" vertical="center" shrinkToFit="1"/>
      <protection hidden="1"/>
    </xf>
    <xf numFmtId="0" fontId="9" fillId="8" borderId="1" xfId="0" applyFont="1" applyFill="1" applyBorder="1" applyAlignment="1" applyProtection="1">
      <alignment horizontal="center" vertical="center" shrinkToFit="1"/>
      <protection hidden="1"/>
    </xf>
    <xf numFmtId="0" fontId="3" fillId="13" borderId="1" xfId="0" applyFont="1" applyFill="1" applyBorder="1" applyAlignment="1" applyProtection="1">
      <alignment horizontal="right" vertical="center" shrinkToFit="1"/>
      <protection hidden="1"/>
    </xf>
    <xf numFmtId="0" fontId="3" fillId="11" borderId="1" xfId="0" applyFont="1" applyFill="1" applyBorder="1" applyAlignment="1" applyProtection="1">
      <alignment horizontal="right" vertical="center" shrinkToFit="1"/>
      <protection hidden="1"/>
    </xf>
    <xf numFmtId="0" fontId="18" fillId="12" borderId="1" xfId="0" applyFont="1" applyFill="1" applyBorder="1" applyAlignment="1" applyProtection="1">
      <alignment horizontal="right" vertical="center" shrinkToFit="1"/>
      <protection hidden="1"/>
    </xf>
    <xf numFmtId="0" fontId="6" fillId="8" borderId="1" xfId="0" applyFont="1" applyFill="1" applyBorder="1" applyAlignment="1" applyProtection="1">
      <alignment vertical="center" shrinkToFit="1"/>
      <protection hidden="1"/>
    </xf>
    <xf numFmtId="0" fontId="17" fillId="0" borderId="0" xfId="0" applyFont="1">
      <alignment vertical="center"/>
    </xf>
    <xf numFmtId="0" fontId="17" fillId="0" borderId="0" xfId="0" applyFont="1" applyProtection="1">
      <alignment vertical="center"/>
      <protection hidden="1"/>
    </xf>
    <xf numFmtId="0" fontId="19" fillId="0" borderId="0" xfId="0" applyFont="1" applyProtection="1">
      <alignment vertical="center"/>
      <protection hidden="1"/>
    </xf>
    <xf numFmtId="0" fontId="12" fillId="0" borderId="17" xfId="0" applyFont="1" applyBorder="1" applyAlignment="1" applyProtection="1">
      <alignment horizontal="center" vertical="center"/>
      <protection locked="0"/>
    </xf>
    <xf numFmtId="49" fontId="12" fillId="0" borderId="15" xfId="0" applyNumberFormat="1" applyFont="1" applyBorder="1" applyAlignment="1" applyProtection="1">
      <alignment horizontal="left" vertical="center" shrinkToFit="1"/>
      <protection locked="0"/>
    </xf>
    <xf numFmtId="176" fontId="12" fillId="0" borderId="15" xfId="0" applyNumberFormat="1" applyFont="1" applyBorder="1" applyAlignment="1" applyProtection="1">
      <alignment horizontal="center" vertical="center"/>
      <protection locked="0"/>
    </xf>
    <xf numFmtId="49" fontId="12" fillId="0" borderId="16" xfId="0" applyNumberFormat="1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49" fontId="12" fillId="0" borderId="1" xfId="0" applyNumberFormat="1" applyFont="1" applyBorder="1" applyAlignment="1" applyProtection="1">
      <alignment horizontal="left" vertical="center" shrinkToFit="1"/>
      <protection locked="0"/>
    </xf>
    <xf numFmtId="176" fontId="12" fillId="0" borderId="1" xfId="0" applyNumberFormat="1" applyFont="1" applyBorder="1" applyAlignment="1" applyProtection="1">
      <alignment horizontal="center" vertical="center"/>
      <protection locked="0"/>
    </xf>
    <xf numFmtId="49" fontId="12" fillId="0" borderId="7" xfId="0" applyNumberFormat="1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49" fontId="12" fillId="0" borderId="8" xfId="0" applyNumberFormat="1" applyFont="1" applyBorder="1" applyAlignment="1" applyProtection="1">
      <alignment horizontal="left" vertical="center" shrinkToFit="1"/>
      <protection locked="0"/>
    </xf>
    <xf numFmtId="176" fontId="12" fillId="0" borderId="8" xfId="0" applyNumberFormat="1" applyFont="1" applyBorder="1" applyAlignment="1" applyProtection="1">
      <alignment horizontal="center" vertical="center"/>
      <protection locked="0"/>
    </xf>
    <xf numFmtId="49" fontId="12" fillId="0" borderId="9" xfId="0" applyNumberFormat="1" applyFont="1" applyBorder="1" applyAlignment="1" applyProtection="1">
      <alignment horizontal="center" vertical="center"/>
      <protection locked="0"/>
    </xf>
    <xf numFmtId="0" fontId="3" fillId="3" borderId="1" xfId="0" applyFont="1" applyFill="1" applyBorder="1">
      <alignment vertical="center"/>
    </xf>
    <xf numFmtId="0" fontId="15" fillId="10" borderId="20" xfId="0" applyFont="1" applyFill="1" applyBorder="1" applyAlignment="1" applyProtection="1">
      <alignment vertical="center" shrinkToFit="1"/>
      <protection hidden="1"/>
    </xf>
    <xf numFmtId="0" fontId="21" fillId="0" borderId="19" xfId="0" applyFont="1" applyBorder="1">
      <alignment vertical="center"/>
    </xf>
    <xf numFmtId="0" fontId="18" fillId="0" borderId="0" xfId="0" applyFont="1" applyProtection="1">
      <alignment vertical="center"/>
      <protection hidden="1"/>
    </xf>
    <xf numFmtId="0" fontId="3" fillId="2" borderId="1" xfId="0" applyFont="1" applyFill="1" applyBorder="1" applyAlignment="1" applyProtection="1">
      <alignment horizontal="center" vertical="center" shrinkToFit="1"/>
      <protection hidden="1"/>
    </xf>
    <xf numFmtId="0" fontId="3" fillId="6" borderId="1" xfId="0" applyFont="1" applyFill="1" applyBorder="1" applyAlignment="1" applyProtection="1">
      <alignment horizontal="left" vertical="center" shrinkToFit="1"/>
      <protection locked="0"/>
    </xf>
    <xf numFmtId="0" fontId="3" fillId="0" borderId="1" xfId="0" applyFont="1" applyBorder="1" applyAlignment="1" applyProtection="1">
      <alignment horizontal="left" vertical="center" shrinkToFit="1"/>
      <protection locked="0" hidden="1"/>
    </xf>
    <xf numFmtId="0" fontId="22" fillId="0" borderId="19" xfId="0" applyFont="1" applyBorder="1" applyAlignment="1">
      <alignment horizontal="left" vertical="center"/>
    </xf>
    <xf numFmtId="0" fontId="23" fillId="0" borderId="0" xfId="0" applyFont="1" applyAlignment="1">
      <alignment horizontal="center" vertical="center"/>
    </xf>
  </cellXfs>
  <cellStyles count="1">
    <cellStyle name="標準" xfId="0" builtinId="0"/>
  </cellStyles>
  <dxfs count="5"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33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99FF"/>
      <color rgb="FFFF3399"/>
      <color rgb="FFFF66CC"/>
      <color rgb="FFFFFF99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219074</xdr:colOff>
      <xdr:row>6</xdr:row>
      <xdr:rowOff>161927</xdr:rowOff>
    </xdr:from>
    <xdr:to>
      <xdr:col>7</xdr:col>
      <xdr:colOff>3495675</xdr:colOff>
      <xdr:row>8</xdr:row>
      <xdr:rowOff>228601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5467349" y="1990727"/>
          <a:ext cx="5095876" cy="67627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400">
              <a:latin typeface="Meiryo UI" panose="020B0604030504040204" pitchFamily="50" charset="-128"/>
              <a:ea typeface="Meiryo UI" panose="020B0604030504040204" pitchFamily="50" charset="-128"/>
            </a:rPr>
            <a:t>左の参加申込者数を確認してください。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C53"/>
  <sheetViews>
    <sheetView showGridLines="0" topLeftCell="A25" workbookViewId="0">
      <selection activeCell="B39" sqref="B39"/>
    </sheetView>
  </sheetViews>
  <sheetFormatPr defaultRowHeight="24" x14ac:dyDescent="0.15"/>
  <cols>
    <col min="1" max="1" width="9" style="1"/>
    <col min="2" max="2" width="46.25" style="2" bestFit="1" customWidth="1"/>
    <col min="3" max="3" width="8.625" style="1" customWidth="1"/>
    <col min="4" max="16384" width="9" style="1"/>
  </cols>
  <sheetData>
    <row r="2" spans="2:3" x14ac:dyDescent="0.15">
      <c r="B2" s="3" t="s">
        <v>13</v>
      </c>
    </row>
    <row r="3" spans="2:3" x14ac:dyDescent="0.15">
      <c r="B3" s="3" t="s">
        <v>14</v>
      </c>
    </row>
    <row r="5" spans="2:3" x14ac:dyDescent="0.15">
      <c r="B5" s="3">
        <v>6</v>
      </c>
      <c r="C5" s="61">
        <v>6</v>
      </c>
    </row>
    <row r="6" spans="2:3" x14ac:dyDescent="0.15">
      <c r="B6" s="3">
        <v>5</v>
      </c>
      <c r="C6" s="61">
        <v>5</v>
      </c>
    </row>
    <row r="7" spans="2:3" x14ac:dyDescent="0.15">
      <c r="B7" s="3">
        <v>4</v>
      </c>
      <c r="C7" s="61">
        <v>4</v>
      </c>
    </row>
    <row r="8" spans="2:3" x14ac:dyDescent="0.15">
      <c r="B8" s="3">
        <v>3</v>
      </c>
      <c r="C8" s="61">
        <v>3</v>
      </c>
    </row>
    <row r="9" spans="2:3" x14ac:dyDescent="0.15">
      <c r="B9" s="3">
        <v>2</v>
      </c>
      <c r="C9" s="61">
        <v>2</v>
      </c>
    </row>
    <row r="10" spans="2:3" x14ac:dyDescent="0.15">
      <c r="B10" s="3">
        <v>1</v>
      </c>
      <c r="C10" s="61">
        <v>1</v>
      </c>
    </row>
    <row r="11" spans="2:3" x14ac:dyDescent="0.15">
      <c r="B11" s="3" t="s">
        <v>70</v>
      </c>
      <c r="C11" s="61">
        <v>1</v>
      </c>
    </row>
    <row r="12" spans="2:3" x14ac:dyDescent="0.15">
      <c r="B12" s="3" t="s">
        <v>71</v>
      </c>
      <c r="C12" s="61">
        <v>1</v>
      </c>
    </row>
    <row r="14" spans="2:3" x14ac:dyDescent="0.15">
      <c r="B14" s="3"/>
    </row>
    <row r="15" spans="2:3" x14ac:dyDescent="0.15">
      <c r="B15" s="3" t="s">
        <v>15</v>
      </c>
    </row>
    <row r="17" spans="2:3" x14ac:dyDescent="0.15">
      <c r="B17" s="3"/>
    </row>
    <row r="18" spans="2:3" x14ac:dyDescent="0.15">
      <c r="B18" s="3" t="s">
        <v>4</v>
      </c>
    </row>
    <row r="19" spans="2:3" x14ac:dyDescent="0.15">
      <c r="B19" s="3" t="s">
        <v>5</v>
      </c>
    </row>
    <row r="20" spans="2:3" x14ac:dyDescent="0.15">
      <c r="B20" s="3" t="s">
        <v>6</v>
      </c>
    </row>
    <row r="21" spans="2:3" x14ac:dyDescent="0.15">
      <c r="B21" s="3" t="s">
        <v>7</v>
      </c>
    </row>
    <row r="22" spans="2:3" x14ac:dyDescent="0.15">
      <c r="B22" s="3" t="s">
        <v>8</v>
      </c>
    </row>
    <row r="23" spans="2:3" x14ac:dyDescent="0.15">
      <c r="B23" s="3" t="s">
        <v>9</v>
      </c>
    </row>
    <row r="24" spans="2:3" x14ac:dyDescent="0.15">
      <c r="B24" s="3" t="s">
        <v>10</v>
      </c>
    </row>
    <row r="26" spans="2:3" x14ac:dyDescent="0.15">
      <c r="B26" s="3" t="s">
        <v>27</v>
      </c>
      <c r="C26" s="1" t="s">
        <v>11</v>
      </c>
    </row>
    <row r="27" spans="2:3" x14ac:dyDescent="0.15">
      <c r="B27" s="3" t="s">
        <v>28</v>
      </c>
      <c r="C27" s="1" t="s">
        <v>12</v>
      </c>
    </row>
    <row r="29" spans="2:3" x14ac:dyDescent="0.15">
      <c r="B29" s="3" t="s">
        <v>16</v>
      </c>
    </row>
    <row r="30" spans="2:3" x14ac:dyDescent="0.15">
      <c r="B30" s="3" t="s">
        <v>44</v>
      </c>
    </row>
    <row r="31" spans="2:3" x14ac:dyDescent="0.15">
      <c r="B31" s="3" t="s">
        <v>29</v>
      </c>
    </row>
    <row r="32" spans="2:3" x14ac:dyDescent="0.15">
      <c r="B32" s="3" t="s">
        <v>45</v>
      </c>
    </row>
    <row r="33" spans="2:3" x14ac:dyDescent="0.15">
      <c r="B33" s="3" t="s">
        <v>30</v>
      </c>
    </row>
    <row r="34" spans="2:3" x14ac:dyDescent="0.15">
      <c r="B34" s="3" t="s">
        <v>46</v>
      </c>
    </row>
    <row r="35" spans="2:3" x14ac:dyDescent="0.15">
      <c r="B35" s="3" t="s">
        <v>47</v>
      </c>
    </row>
    <row r="36" spans="2:3" x14ac:dyDescent="0.15">
      <c r="B36" s="3" t="s">
        <v>38</v>
      </c>
    </row>
    <row r="37" spans="2:3" x14ac:dyDescent="0.15">
      <c r="B37" s="3" t="s">
        <v>39</v>
      </c>
    </row>
    <row r="39" spans="2:3" x14ac:dyDescent="0.15">
      <c r="B39" s="3" t="s">
        <v>74</v>
      </c>
      <c r="C39" s="61">
        <v>6</v>
      </c>
    </row>
    <row r="40" spans="2:3" x14ac:dyDescent="0.15">
      <c r="B40" s="3" t="s">
        <v>54</v>
      </c>
      <c r="C40" s="61">
        <v>5</v>
      </c>
    </row>
    <row r="41" spans="2:3" x14ac:dyDescent="0.15">
      <c r="B41" s="3" t="s">
        <v>55</v>
      </c>
      <c r="C41" s="61">
        <v>4</v>
      </c>
    </row>
    <row r="42" spans="2:3" x14ac:dyDescent="0.15">
      <c r="B42" s="3" t="s">
        <v>56</v>
      </c>
      <c r="C42" s="61">
        <v>3</v>
      </c>
    </row>
    <row r="43" spans="2:3" x14ac:dyDescent="0.15">
      <c r="B43" s="3" t="s">
        <v>72</v>
      </c>
      <c r="C43" s="61">
        <v>2</v>
      </c>
    </row>
    <row r="44" spans="2:3" x14ac:dyDescent="0.15">
      <c r="B44" s="3" t="s">
        <v>75</v>
      </c>
      <c r="C44" s="61">
        <v>6</v>
      </c>
    </row>
    <row r="45" spans="2:3" x14ac:dyDescent="0.15">
      <c r="B45" s="3" t="s">
        <v>57</v>
      </c>
      <c r="C45" s="61">
        <v>5</v>
      </c>
    </row>
    <row r="46" spans="2:3" x14ac:dyDescent="0.15">
      <c r="B46" s="3" t="s">
        <v>58</v>
      </c>
      <c r="C46" s="61">
        <v>4</v>
      </c>
    </row>
    <row r="47" spans="2:3" x14ac:dyDescent="0.15">
      <c r="B47" s="3" t="s">
        <v>59</v>
      </c>
      <c r="C47" s="61">
        <v>3</v>
      </c>
    </row>
    <row r="48" spans="2:3" x14ac:dyDescent="0.15">
      <c r="B48" s="3" t="s">
        <v>60</v>
      </c>
      <c r="C48" s="61">
        <v>2</v>
      </c>
    </row>
    <row r="50" spans="2:2" x14ac:dyDescent="0.15">
      <c r="B50" s="3" t="s">
        <v>32</v>
      </c>
    </row>
    <row r="51" spans="2:2" x14ac:dyDescent="0.15">
      <c r="B51" s="3" t="s">
        <v>33</v>
      </c>
    </row>
    <row r="52" spans="2:2" x14ac:dyDescent="0.15">
      <c r="B52" s="3" t="s">
        <v>34</v>
      </c>
    </row>
    <row r="53" spans="2:2" x14ac:dyDescent="0.15">
      <c r="B53" s="3" t="s">
        <v>35</v>
      </c>
    </row>
  </sheetData>
  <dataConsolidate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H19"/>
  <sheetViews>
    <sheetView showGridLines="0" showRowColHeaders="0" showZeros="0" tabSelected="1" workbookViewId="0">
      <selection activeCell="D20" sqref="D20"/>
    </sheetView>
  </sheetViews>
  <sheetFormatPr defaultRowHeight="24" x14ac:dyDescent="0.15"/>
  <cols>
    <col min="1" max="1" width="9" style="34"/>
    <col min="2" max="2" width="20.625" style="32" customWidth="1"/>
    <col min="3" max="3" width="18.625" style="33" customWidth="1"/>
    <col min="4" max="4" width="20.625" style="33" customWidth="1"/>
    <col min="5" max="6" width="10.625" style="34" customWidth="1"/>
    <col min="7" max="7" width="2.625" style="34" customWidth="1"/>
    <col min="8" max="8" width="48.75" style="34" customWidth="1"/>
    <col min="9" max="16384" width="9" style="34"/>
  </cols>
  <sheetData>
    <row r="1" spans="1:8" x14ac:dyDescent="0.15">
      <c r="A1" s="31" t="s">
        <v>79</v>
      </c>
    </row>
    <row r="2" spans="1:8" x14ac:dyDescent="0.15">
      <c r="B2" s="35" t="s">
        <v>2</v>
      </c>
      <c r="C2" s="66" t="s">
        <v>78</v>
      </c>
      <c r="D2" s="66"/>
      <c r="E2" s="66"/>
      <c r="F2" s="66"/>
    </row>
    <row r="3" spans="1:8" x14ac:dyDescent="0.15">
      <c r="B3" s="35" t="s">
        <v>0</v>
      </c>
      <c r="C3" s="67"/>
      <c r="D3" s="67"/>
      <c r="E3" s="67"/>
      <c r="F3" s="67"/>
      <c r="H3" s="64" t="str">
        <f>IF(TRIM(C3)="","クラブ名の入力は必須です","")</f>
        <v>クラブ名の入力は必須です</v>
      </c>
    </row>
    <row r="4" spans="1:8" x14ac:dyDescent="0.15">
      <c r="B4" s="35" t="s">
        <v>1</v>
      </c>
      <c r="C4" s="67"/>
      <c r="D4" s="67"/>
      <c r="E4" s="67"/>
      <c r="F4" s="67"/>
      <c r="H4" s="64" t="str">
        <f>IF(TRIM(C4)="","申込責任者名を入力してください","")</f>
        <v>申込責任者名を入力してください</v>
      </c>
    </row>
    <row r="6" spans="1:8" x14ac:dyDescent="0.15">
      <c r="B6" s="65" t="s">
        <v>69</v>
      </c>
      <c r="C6" s="65"/>
      <c r="D6" s="65"/>
    </row>
    <row r="7" spans="1:8" x14ac:dyDescent="0.15">
      <c r="B7" s="36" t="s">
        <v>17</v>
      </c>
      <c r="C7" s="36" t="s">
        <v>53</v>
      </c>
      <c r="D7" s="37" t="s">
        <v>49</v>
      </c>
    </row>
    <row r="8" spans="1:8" x14ac:dyDescent="0.15">
      <c r="B8" s="38" t="s">
        <v>76</v>
      </c>
      <c r="C8" s="42">
        <f>COUNTIFS(申込書!$C$4:$C$63,データ!B39,申込書!$L$4:$L$63,"OK")</f>
        <v>0</v>
      </c>
      <c r="D8" s="44">
        <f>COUNTIFS(申込書!$C$4:$C$63,データ!B39,申込書!$L$4:$L$63,"NG")</f>
        <v>0</v>
      </c>
    </row>
    <row r="9" spans="1:8" x14ac:dyDescent="0.15">
      <c r="B9" s="38" t="s">
        <v>61</v>
      </c>
      <c r="C9" s="42">
        <f>COUNTIFS(申込書!$C$4:$C$63,データ!B40,申込書!$L$4:$L$63,"OK")</f>
        <v>0</v>
      </c>
      <c r="D9" s="44">
        <f>COUNTIFS(申込書!$C$4:$C$63,データ!B40,申込書!$L$4:$L$63,"NG")</f>
        <v>0</v>
      </c>
    </row>
    <row r="10" spans="1:8" x14ac:dyDescent="0.15">
      <c r="B10" s="38" t="s">
        <v>62</v>
      </c>
      <c r="C10" s="42">
        <f>COUNTIFS(申込書!$C$4:$C$63,データ!B41,申込書!$L$4:$L$63,"OK")</f>
        <v>0</v>
      </c>
      <c r="D10" s="44">
        <f>COUNTIFS(申込書!$C$4:$C$63,データ!B41,申込書!$L$4:$L$63,"NG")</f>
        <v>0</v>
      </c>
    </row>
    <row r="11" spans="1:8" x14ac:dyDescent="0.15">
      <c r="B11" s="38" t="s">
        <v>51</v>
      </c>
      <c r="C11" s="42">
        <f>COUNTIFS(申込書!$C$4:$C$63,データ!B42,申込書!$L$4:$L$63,"OK")</f>
        <v>0</v>
      </c>
      <c r="D11" s="44">
        <f>COUNTIFS(申込書!$C$4:$C$63,データ!B42,申込書!$L$4:$L$63,"NG")</f>
        <v>0</v>
      </c>
    </row>
    <row r="12" spans="1:8" x14ac:dyDescent="0.15">
      <c r="B12" s="38" t="s">
        <v>63</v>
      </c>
      <c r="C12" s="42">
        <f>COUNTIFS(申込書!$C$4:$C$63,データ!B43,申込書!$L$4:$L$63,"OK")</f>
        <v>0</v>
      </c>
      <c r="D12" s="44">
        <f>COUNTIFS(申込書!$C$4:$C$63,データ!B43,申込書!$L$4:$L$63,"NG")</f>
        <v>0</v>
      </c>
    </row>
    <row r="13" spans="1:8" x14ac:dyDescent="0.15">
      <c r="B13" s="39" t="s">
        <v>77</v>
      </c>
      <c r="C13" s="43">
        <f>COUNTIFS(申込書!$C$4:$C$63,データ!B44,申込書!$L$4:$L$63,"OK")</f>
        <v>0</v>
      </c>
      <c r="D13" s="44">
        <f>COUNTIFS(申込書!$C$4:$C$63,データ!B44,申込書!$L$4:$L$63,"NG")</f>
        <v>0</v>
      </c>
    </row>
    <row r="14" spans="1:8" x14ac:dyDescent="0.15">
      <c r="B14" s="39" t="s">
        <v>64</v>
      </c>
      <c r="C14" s="43">
        <f>COUNTIFS(申込書!$C$4:$C$63,データ!B45,申込書!$L$4:$L$63,"OK")</f>
        <v>0</v>
      </c>
      <c r="D14" s="44">
        <f>COUNTIFS(申込書!$C$4:$C$63,データ!B45,申込書!$L$4:$L$63,"NG")</f>
        <v>0</v>
      </c>
    </row>
    <row r="15" spans="1:8" x14ac:dyDescent="0.15">
      <c r="B15" s="39" t="s">
        <v>65</v>
      </c>
      <c r="C15" s="43">
        <f>COUNTIFS(申込書!$C$4:$C$63,データ!B46,申込書!$L$4:$L$63,"OK")</f>
        <v>0</v>
      </c>
      <c r="D15" s="44">
        <f>COUNTIFS(申込書!$C$4:$C$63,データ!B46,申込書!$L$4:$L$63,"NG")</f>
        <v>0</v>
      </c>
    </row>
    <row r="16" spans="1:8" x14ac:dyDescent="0.15">
      <c r="B16" s="39" t="s">
        <v>52</v>
      </c>
      <c r="C16" s="43">
        <f>COUNTIFS(申込書!$C$4:$C$63,データ!B47,申込書!$L$4:$L$63,"OK")</f>
        <v>0</v>
      </c>
      <c r="D16" s="44">
        <f>COUNTIFS(申込書!$C$4:$C$63,データ!B47,申込書!$L$4:$L$63,"NG")</f>
        <v>0</v>
      </c>
    </row>
    <row r="17" spans="2:4" x14ac:dyDescent="0.15">
      <c r="B17" s="39" t="s">
        <v>66</v>
      </c>
      <c r="C17" s="43">
        <f>COUNTIFS(申込書!$C$4:$C$63,データ!B48,申込書!$L$4:$L$63,"OK")</f>
        <v>0</v>
      </c>
      <c r="D17" s="44">
        <f>COUNTIFS(申込書!$C$4:$C$63,データ!B48,申込書!$L$4:$L$63,"NG")</f>
        <v>0</v>
      </c>
    </row>
    <row r="18" spans="2:4" x14ac:dyDescent="0.15">
      <c r="B18" s="40" t="s">
        <v>38</v>
      </c>
      <c r="C18" s="44"/>
      <c r="D18" s="44">
        <f>COUNTIFS(申込書!$C$4:$C$63,"",申込書!$L$4:$L$63,"NG")</f>
        <v>0</v>
      </c>
    </row>
    <row r="19" spans="2:4" x14ac:dyDescent="0.15">
      <c r="B19" s="41" t="s">
        <v>31</v>
      </c>
      <c r="C19" s="5">
        <f>SUM(C8:C17)</f>
        <v>0</v>
      </c>
      <c r="D19" s="45">
        <f>SUM(D8:D18)</f>
        <v>0</v>
      </c>
    </row>
  </sheetData>
  <sheetProtection algorithmName="SHA-512" hashValue="QjIm1+q36xivl3YthINInEguDjjnkERqZ2B8qF6Ms1jLk78i1nguH0oKB5Vf02I69RZyCWHvt196W7NMrM7QtQ==" saltValue="SiSj8fJpLvc0LbKjBaGoug==" spinCount="100000" sheet="1" objects="1" scenarios="1"/>
  <mergeCells count="4">
    <mergeCell ref="B6:D6"/>
    <mergeCell ref="C2:F2"/>
    <mergeCell ref="C3:F3"/>
    <mergeCell ref="C4:F4"/>
  </mergeCells>
  <phoneticPr fontId="1"/>
  <conditionalFormatting sqref="C3:C4">
    <cfRule type="expression" dxfId="4" priority="17">
      <formula>$C3=""</formula>
    </cfRule>
  </conditionalFormatting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39997558519241921"/>
  </sheetPr>
  <dimension ref="B1:AQ64"/>
  <sheetViews>
    <sheetView showGridLines="0" showRowColHeaders="0" zoomScaleNormal="100" workbookViewId="0">
      <selection activeCell="G4" sqref="G4"/>
    </sheetView>
  </sheetViews>
  <sheetFormatPr defaultRowHeight="16.5" x14ac:dyDescent="0.15"/>
  <cols>
    <col min="1" max="1" width="3.5" style="6" customWidth="1"/>
    <col min="2" max="3" width="9.25" style="6" customWidth="1"/>
    <col min="4" max="5" width="16.625" style="6" customWidth="1"/>
    <col min="6" max="6" width="7.25" style="6" bestFit="1" customWidth="1"/>
    <col min="7" max="7" width="14.625" style="11" bestFit="1" customWidth="1"/>
    <col min="8" max="8" width="1.25" style="11" customWidth="1"/>
    <col min="9" max="9" width="1.875" style="6" customWidth="1"/>
    <col min="10" max="10" width="25.5" style="24" customWidth="1"/>
    <col min="11" max="11" width="9.375" style="24" customWidth="1"/>
    <col min="12" max="12" width="3.875" style="24" hidden="1" customWidth="1"/>
    <col min="13" max="15" width="2.5" style="24" hidden="1" customWidth="1"/>
    <col min="16" max="30" width="7.875" style="25" hidden="1" customWidth="1"/>
    <col min="31" max="39" width="7.875" style="25" customWidth="1"/>
    <col min="40" max="40" width="7.875" style="24" customWidth="1"/>
    <col min="41" max="41" width="9" style="24" customWidth="1"/>
    <col min="42" max="43" width="9" style="24"/>
    <col min="44" max="16384" width="9" style="6"/>
  </cols>
  <sheetData>
    <row r="1" spans="2:43" x14ac:dyDescent="0.15">
      <c r="E1" s="7"/>
      <c r="F1" s="7"/>
      <c r="G1" s="8"/>
      <c r="H1" s="8"/>
      <c r="I1" s="7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X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</row>
    <row r="2" spans="2:43" s="46" customFormat="1" ht="49.5" thickBot="1" x14ac:dyDescent="0.2">
      <c r="B2" s="68" t="s">
        <v>67</v>
      </c>
      <c r="C2" s="68"/>
      <c r="D2" s="68"/>
      <c r="E2" s="68"/>
      <c r="F2" s="63"/>
      <c r="G2" s="69" t="s">
        <v>68</v>
      </c>
      <c r="H2" s="69"/>
      <c r="I2" s="69"/>
      <c r="J2" s="69"/>
      <c r="K2" s="47"/>
      <c r="L2" s="47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7"/>
      <c r="AO2" s="47"/>
      <c r="AP2" s="47"/>
      <c r="AQ2" s="47"/>
    </row>
    <row r="3" spans="2:43" ht="36.75" customHeight="1" thickBot="1" x14ac:dyDescent="0.2">
      <c r="B3" s="13"/>
      <c r="C3" s="14" t="s">
        <v>17</v>
      </c>
      <c r="D3" s="15" t="s">
        <v>73</v>
      </c>
      <c r="E3" s="15" t="s">
        <v>36</v>
      </c>
      <c r="F3" s="16" t="s">
        <v>3</v>
      </c>
      <c r="G3" s="17" t="s">
        <v>50</v>
      </c>
      <c r="H3" s="9"/>
      <c r="J3" s="26" t="s">
        <v>48</v>
      </c>
      <c r="M3" s="23"/>
      <c r="N3" s="27"/>
      <c r="O3" s="23"/>
      <c r="P3" s="4" t="s">
        <v>23</v>
      </c>
      <c r="Q3" s="4" t="s">
        <v>37</v>
      </c>
      <c r="R3" s="28" t="s">
        <v>40</v>
      </c>
      <c r="S3" s="28" t="s">
        <v>43</v>
      </c>
      <c r="T3" s="4" t="s">
        <v>25</v>
      </c>
      <c r="U3" s="4" t="s">
        <v>24</v>
      </c>
      <c r="V3" s="4" t="s">
        <v>26</v>
      </c>
      <c r="W3" s="4" t="s">
        <v>22</v>
      </c>
      <c r="X3" s="4" t="s">
        <v>20</v>
      </c>
      <c r="Y3" s="4" t="s">
        <v>18</v>
      </c>
      <c r="Z3" s="4" t="s">
        <v>41</v>
      </c>
      <c r="AA3" s="4" t="s">
        <v>21</v>
      </c>
      <c r="AB3" s="4" t="s">
        <v>42</v>
      </c>
      <c r="AC3" s="4" t="s">
        <v>19</v>
      </c>
      <c r="AD3" s="29"/>
      <c r="AE3" s="29"/>
      <c r="AF3" s="29"/>
      <c r="AG3" s="29"/>
      <c r="AH3" s="29"/>
      <c r="AI3" s="29"/>
      <c r="AJ3" s="29"/>
      <c r="AK3" s="29"/>
      <c r="AL3" s="29"/>
      <c r="AM3" s="29"/>
    </row>
    <row r="4" spans="2:43" ht="25.5" customHeight="1" x14ac:dyDescent="0.15">
      <c r="B4" s="18">
        <v>1</v>
      </c>
      <c r="C4" s="49"/>
      <c r="D4" s="50"/>
      <c r="E4" s="50"/>
      <c r="F4" s="51"/>
      <c r="G4" s="52"/>
      <c r="H4" s="12"/>
      <c r="J4" s="62" t="str">
        <f>IF(P4&lt;&gt;"",IF(R4&lt;&gt;"",R4,IF(U4&lt;&gt;"",U4,IF(X4&lt;&gt;"",X4,IF(AA4&lt;&gt;"",AA4,IF(AC4&lt;&gt;"",AC4,"OK"))))),"")</f>
        <v/>
      </c>
      <c r="K4" s="10"/>
      <c r="L4" s="10" t="str">
        <f>IF(J4="","",IF(J4="OK","OK","NG"))</f>
        <v/>
      </c>
      <c r="M4" s="23"/>
      <c r="N4" s="27" t="str">
        <f>J4&amp;K4</f>
        <v/>
      </c>
      <c r="O4" s="23"/>
      <c r="P4" s="30" t="str">
        <f>TRIM(C4&amp;D4&amp;E4&amp;F4&amp;G4)</f>
        <v/>
      </c>
      <c r="Q4" s="27" t="str">
        <f>IF(TRIM(C4)&lt;&gt;"","Y","")</f>
        <v/>
      </c>
      <c r="R4" s="27" t="str">
        <f t="shared" ref="R4:R63" si="0">IF(AND($P4&lt;&gt;"",$Q4&lt;&gt;"Y"),ERR種目未選択,"")</f>
        <v/>
      </c>
      <c r="S4" s="30" t="str">
        <f t="shared" ref="S4:S35" si="1">IF(AND($Q4="Y",$R4=""),VALUE(ASC(LEFT(VLOOKUP(C4,競技種目変換,2,0),1))),"")</f>
        <v/>
      </c>
      <c r="T4" s="30" t="str">
        <f>IF(TRIM(D4)&lt;&gt;"","Y","")</f>
        <v/>
      </c>
      <c r="U4" s="30" t="str">
        <f t="shared" ref="U4:U63" si="2">IF($P4="","",IF(T4="",ERR選手未入力,IF(V4=0,ERR選手区切,"")))</f>
        <v/>
      </c>
      <c r="V4" s="30" t="str">
        <f t="array" ref="V4">IF(T4="Y",MAX(IFERROR(FIND(区切文字,TRIM(D4)),0)),"")</f>
        <v/>
      </c>
      <c r="W4" s="30" t="str">
        <f>IF(TRIM(E4)&lt;&gt;"","Y","")</f>
        <v/>
      </c>
      <c r="X4" s="30" t="str">
        <f t="shared" ref="X4:X63" si="3">IF($P4="","",IF(W4="",ERRふりがな未入力,IF(Y4=0,ERRふりがな区切,"")))</f>
        <v/>
      </c>
      <c r="Y4" s="30" t="str">
        <f t="array" ref="Y4">IF(W4="Y",MAX(IFERROR(FIND(区切文字,TRIM(E4)),0)),"")</f>
        <v/>
      </c>
      <c r="Z4" s="30" t="str">
        <f>IF(TRIM(F4)&lt;&gt;"","Y","")</f>
        <v/>
      </c>
      <c r="AA4" s="30" t="str">
        <f t="shared" ref="AA4:AA63" si="4">IF($P4="","",IF(Z4="",ERR学年,IF(VLOOKUP(F4,学年変換,2,0)&gt;S4,ERR学年,"")))</f>
        <v/>
      </c>
      <c r="AB4" s="30" t="str">
        <f>IF(TRIM(G4)&lt;&gt;"","Y","")</f>
        <v/>
      </c>
      <c r="AC4" s="30" t="str">
        <f t="shared" ref="AC4:AC63" si="5">IF($P4="","",IF(G4="申請中","",IF(LEN(TRIM(G4))&lt;&gt;10,ERR登録番号,"")))</f>
        <v/>
      </c>
      <c r="AD4" s="23"/>
      <c r="AE4" s="23"/>
      <c r="AF4" s="23"/>
      <c r="AG4" s="23"/>
      <c r="AH4" s="23"/>
      <c r="AI4" s="23"/>
      <c r="AJ4" s="23"/>
      <c r="AK4" s="23"/>
      <c r="AL4" s="23"/>
      <c r="AM4" s="23"/>
    </row>
    <row r="5" spans="2:43" ht="25.5" customHeight="1" x14ac:dyDescent="0.15">
      <c r="B5" s="19">
        <v>2</v>
      </c>
      <c r="C5" s="53"/>
      <c r="D5" s="50"/>
      <c r="E5" s="50"/>
      <c r="F5" s="55"/>
      <c r="G5" s="56"/>
      <c r="H5" s="12"/>
      <c r="J5" s="21" t="str">
        <f>IF(P5&lt;&gt;"",IF(R5&lt;&gt;"",R5,IF(U5&lt;&gt;"",U5,IF(X5&lt;&gt;"",X5,IF(AA5&lt;&gt;"",AA5,IF(AC5&lt;&gt;"",AC5,"OK"))))),"")</f>
        <v/>
      </c>
      <c r="K5" s="10"/>
      <c r="L5" s="10" t="str">
        <f t="shared" ref="L5:L63" si="6">IF(J5="","",IF(J5="OK","OK","NG"))</f>
        <v/>
      </c>
      <c r="M5" s="23"/>
      <c r="N5" s="27" t="str">
        <f>J5</f>
        <v/>
      </c>
      <c r="O5" s="23"/>
      <c r="P5" s="30" t="str">
        <f t="shared" ref="P5:P63" si="7">TRIM(C5&amp;D5&amp;E5&amp;F5&amp;G5)</f>
        <v/>
      </c>
      <c r="Q5" s="27" t="str">
        <f t="shared" ref="Q5:Q63" si="8">IF(TRIM(C5)&lt;&gt;"","Y","")</f>
        <v/>
      </c>
      <c r="R5" s="27" t="str">
        <f t="shared" si="0"/>
        <v/>
      </c>
      <c r="S5" s="30" t="str">
        <f t="shared" si="1"/>
        <v/>
      </c>
      <c r="T5" s="30" t="str">
        <f t="shared" ref="T5:T63" si="9">IF(TRIM(D5)&lt;&gt;"","Y","")</f>
        <v/>
      </c>
      <c r="U5" s="30" t="str">
        <f t="shared" si="2"/>
        <v/>
      </c>
      <c r="V5" s="30" t="str">
        <f t="array" ref="V5">IF(T5="Y",MAX(IFERROR(FIND(区切文字,TRIM(D5)),0)),"")</f>
        <v/>
      </c>
      <c r="W5" s="30" t="str">
        <f t="shared" ref="W5:W63" si="10">IF(TRIM(E5)&lt;&gt;"","Y","")</f>
        <v/>
      </c>
      <c r="X5" s="30" t="str">
        <f t="shared" si="3"/>
        <v/>
      </c>
      <c r="Y5" s="30" t="str">
        <f t="array" ref="Y5">IF(W5="Y",MAX(IFERROR(FIND(区切文字,TRIM(E5)),0)),"")</f>
        <v/>
      </c>
      <c r="Z5" s="30" t="str">
        <f t="shared" ref="Z5:Z63" si="11">IF(TRIM(F5)&lt;&gt;"","Y","")</f>
        <v/>
      </c>
      <c r="AA5" s="30" t="str">
        <f t="shared" si="4"/>
        <v/>
      </c>
      <c r="AB5" s="30" t="str">
        <f t="shared" ref="AB5:AB63" si="12">IF(TRIM(G5)&lt;&gt;"","Y","")</f>
        <v/>
      </c>
      <c r="AC5" s="30" t="str">
        <f t="shared" si="5"/>
        <v/>
      </c>
      <c r="AD5" s="23"/>
      <c r="AE5" s="23"/>
      <c r="AF5" s="23"/>
      <c r="AG5" s="23"/>
      <c r="AH5" s="23"/>
      <c r="AI5" s="23"/>
      <c r="AJ5" s="23"/>
      <c r="AK5" s="23"/>
      <c r="AL5" s="23"/>
      <c r="AM5" s="23"/>
    </row>
    <row r="6" spans="2:43" ht="25.5" customHeight="1" x14ac:dyDescent="0.15">
      <c r="B6" s="19">
        <v>3</v>
      </c>
      <c r="C6" s="53"/>
      <c r="D6" s="54"/>
      <c r="E6" s="54"/>
      <c r="F6" s="55"/>
      <c r="G6" s="56"/>
      <c r="H6" s="12"/>
      <c r="J6" s="21" t="str">
        <f t="shared" ref="J6:J63" si="13">IF(P6&lt;&gt;"",IF(R6&lt;&gt;"",R6,IF(U6&lt;&gt;"",U6,IF(X6&lt;&gt;"",X6,IF(AA6&lt;&gt;"",AA6,IF(AC6&lt;&gt;"",AC6,"OK"))))),"")</f>
        <v/>
      </c>
      <c r="K6" s="10"/>
      <c r="L6" s="10" t="str">
        <f t="shared" si="6"/>
        <v/>
      </c>
      <c r="M6" s="23"/>
      <c r="N6" s="27" t="str">
        <f t="shared" ref="N6:N63" si="14">J6&amp;K6</f>
        <v/>
      </c>
      <c r="O6" s="23"/>
      <c r="P6" s="30" t="str">
        <f t="shared" si="7"/>
        <v/>
      </c>
      <c r="Q6" s="27" t="str">
        <f t="shared" si="8"/>
        <v/>
      </c>
      <c r="R6" s="27" t="str">
        <f t="shared" si="0"/>
        <v/>
      </c>
      <c r="S6" s="30" t="str">
        <f t="shared" si="1"/>
        <v/>
      </c>
      <c r="T6" s="30" t="str">
        <f t="shared" si="9"/>
        <v/>
      </c>
      <c r="U6" s="30" t="str">
        <f t="shared" si="2"/>
        <v/>
      </c>
      <c r="V6" s="30" t="str">
        <f t="array" ref="V6">IF(T6="Y",MAX(IFERROR(FIND(区切文字,TRIM(D6)),0)),"")</f>
        <v/>
      </c>
      <c r="W6" s="30" t="str">
        <f t="shared" si="10"/>
        <v/>
      </c>
      <c r="X6" s="30" t="str">
        <f t="shared" si="3"/>
        <v/>
      </c>
      <c r="Y6" s="30" t="str">
        <f t="array" ref="Y6">IF(W6="Y",MAX(IFERROR(FIND(区切文字,TRIM(E6)),0)),"")</f>
        <v/>
      </c>
      <c r="Z6" s="30" t="str">
        <f t="shared" si="11"/>
        <v/>
      </c>
      <c r="AA6" s="30" t="str">
        <f t="shared" si="4"/>
        <v/>
      </c>
      <c r="AB6" s="30" t="str">
        <f t="shared" si="12"/>
        <v/>
      </c>
      <c r="AC6" s="30" t="str">
        <f t="shared" si="5"/>
        <v/>
      </c>
      <c r="AD6" s="23"/>
      <c r="AE6" s="23"/>
      <c r="AF6" s="23"/>
      <c r="AG6" s="23"/>
      <c r="AH6" s="23"/>
      <c r="AI6" s="23"/>
      <c r="AJ6" s="23"/>
      <c r="AK6" s="23"/>
      <c r="AL6" s="23"/>
      <c r="AM6" s="23"/>
    </row>
    <row r="7" spans="2:43" ht="25.5" customHeight="1" x14ac:dyDescent="0.15">
      <c r="B7" s="19">
        <v>4</v>
      </c>
      <c r="C7" s="53"/>
      <c r="D7" s="54"/>
      <c r="E7" s="54"/>
      <c r="F7" s="55"/>
      <c r="G7" s="56"/>
      <c r="H7" s="12"/>
      <c r="J7" s="21" t="str">
        <f t="shared" si="13"/>
        <v/>
      </c>
      <c r="K7" s="10"/>
      <c r="L7" s="10" t="str">
        <f t="shared" si="6"/>
        <v/>
      </c>
      <c r="M7" s="23"/>
      <c r="N7" s="27" t="str">
        <f t="shared" si="14"/>
        <v/>
      </c>
      <c r="O7" s="23"/>
      <c r="P7" s="30" t="str">
        <f t="shared" si="7"/>
        <v/>
      </c>
      <c r="Q7" s="27" t="str">
        <f t="shared" si="8"/>
        <v/>
      </c>
      <c r="R7" s="27" t="str">
        <f t="shared" si="0"/>
        <v/>
      </c>
      <c r="S7" s="30" t="str">
        <f t="shared" si="1"/>
        <v/>
      </c>
      <c r="T7" s="30" t="str">
        <f t="shared" si="9"/>
        <v/>
      </c>
      <c r="U7" s="30" t="str">
        <f t="shared" si="2"/>
        <v/>
      </c>
      <c r="V7" s="30" t="str">
        <f t="array" ref="V7">IF(T7="Y",MAX(IFERROR(FIND(区切文字,TRIM(D7)),0)),"")</f>
        <v/>
      </c>
      <c r="W7" s="30" t="str">
        <f t="shared" si="10"/>
        <v/>
      </c>
      <c r="X7" s="30" t="str">
        <f t="shared" si="3"/>
        <v/>
      </c>
      <c r="Y7" s="30" t="str">
        <f t="array" ref="Y7">IF(W7="Y",MAX(IFERROR(FIND(区切文字,TRIM(E7)),0)),"")</f>
        <v/>
      </c>
      <c r="Z7" s="30" t="str">
        <f t="shared" si="11"/>
        <v/>
      </c>
      <c r="AA7" s="30" t="str">
        <f t="shared" si="4"/>
        <v/>
      </c>
      <c r="AB7" s="30" t="str">
        <f t="shared" si="12"/>
        <v/>
      </c>
      <c r="AC7" s="30" t="str">
        <f t="shared" si="5"/>
        <v/>
      </c>
      <c r="AD7" s="23"/>
      <c r="AE7" s="23"/>
      <c r="AF7" s="23"/>
      <c r="AG7" s="23"/>
      <c r="AH7" s="23"/>
      <c r="AI7" s="23"/>
      <c r="AJ7" s="23"/>
      <c r="AK7" s="23"/>
      <c r="AL7" s="23"/>
      <c r="AM7" s="23"/>
    </row>
    <row r="8" spans="2:43" ht="25.5" customHeight="1" x14ac:dyDescent="0.15">
      <c r="B8" s="19">
        <v>5</v>
      </c>
      <c r="C8" s="53"/>
      <c r="D8" s="54"/>
      <c r="E8" s="54"/>
      <c r="F8" s="55"/>
      <c r="G8" s="56"/>
      <c r="H8" s="12"/>
      <c r="J8" s="21" t="str">
        <f t="shared" si="13"/>
        <v/>
      </c>
      <c r="K8" s="10"/>
      <c r="L8" s="10" t="str">
        <f t="shared" si="6"/>
        <v/>
      </c>
      <c r="M8" s="23"/>
      <c r="N8" s="27" t="str">
        <f t="shared" si="14"/>
        <v/>
      </c>
      <c r="O8" s="23"/>
      <c r="P8" s="30" t="str">
        <f t="shared" si="7"/>
        <v/>
      </c>
      <c r="Q8" s="27" t="str">
        <f t="shared" si="8"/>
        <v/>
      </c>
      <c r="R8" s="27" t="str">
        <f t="shared" si="0"/>
        <v/>
      </c>
      <c r="S8" s="30" t="str">
        <f t="shared" si="1"/>
        <v/>
      </c>
      <c r="T8" s="30" t="str">
        <f t="shared" si="9"/>
        <v/>
      </c>
      <c r="U8" s="30" t="str">
        <f t="shared" si="2"/>
        <v/>
      </c>
      <c r="V8" s="30" t="str">
        <f t="array" ref="V8">IF(T8="Y",MAX(IFERROR(FIND(区切文字,TRIM(D8)),0)),"")</f>
        <v/>
      </c>
      <c r="W8" s="30" t="str">
        <f t="shared" si="10"/>
        <v/>
      </c>
      <c r="X8" s="30" t="str">
        <f t="shared" si="3"/>
        <v/>
      </c>
      <c r="Y8" s="30" t="str">
        <f t="array" ref="Y8">IF(W8="Y",MAX(IFERROR(FIND(区切文字,TRIM(E8)),0)),"")</f>
        <v/>
      </c>
      <c r="Z8" s="30" t="str">
        <f t="shared" si="11"/>
        <v/>
      </c>
      <c r="AA8" s="30" t="str">
        <f t="shared" si="4"/>
        <v/>
      </c>
      <c r="AB8" s="30" t="str">
        <f t="shared" si="12"/>
        <v/>
      </c>
      <c r="AC8" s="30" t="str">
        <f t="shared" si="5"/>
        <v/>
      </c>
      <c r="AD8" s="23"/>
      <c r="AE8" s="23"/>
      <c r="AF8" s="23"/>
      <c r="AG8" s="23"/>
      <c r="AH8" s="23"/>
      <c r="AI8" s="23"/>
      <c r="AJ8" s="23"/>
      <c r="AK8" s="23"/>
      <c r="AL8" s="23"/>
      <c r="AM8" s="23"/>
    </row>
    <row r="9" spans="2:43" ht="25.5" customHeight="1" x14ac:dyDescent="0.15">
      <c r="B9" s="19">
        <v>6</v>
      </c>
      <c r="C9" s="53"/>
      <c r="D9" s="54"/>
      <c r="E9" s="54"/>
      <c r="F9" s="55"/>
      <c r="G9" s="56"/>
      <c r="H9" s="12"/>
      <c r="J9" s="21" t="str">
        <f t="shared" si="13"/>
        <v/>
      </c>
      <c r="K9" s="10"/>
      <c r="L9" s="10" t="str">
        <f t="shared" si="6"/>
        <v/>
      </c>
      <c r="M9" s="23"/>
      <c r="N9" s="27" t="str">
        <f t="shared" si="14"/>
        <v/>
      </c>
      <c r="O9" s="23"/>
      <c r="P9" s="30" t="str">
        <f t="shared" si="7"/>
        <v/>
      </c>
      <c r="Q9" s="27" t="str">
        <f t="shared" si="8"/>
        <v/>
      </c>
      <c r="R9" s="27" t="str">
        <f t="shared" si="0"/>
        <v/>
      </c>
      <c r="S9" s="30" t="str">
        <f t="shared" si="1"/>
        <v/>
      </c>
      <c r="T9" s="30" t="str">
        <f t="shared" si="9"/>
        <v/>
      </c>
      <c r="U9" s="30" t="str">
        <f t="shared" si="2"/>
        <v/>
      </c>
      <c r="V9" s="30" t="str">
        <f t="array" ref="V9">IF(T9="Y",MAX(IFERROR(FIND(区切文字,TRIM(D9)),0)),"")</f>
        <v/>
      </c>
      <c r="W9" s="30" t="str">
        <f t="shared" si="10"/>
        <v/>
      </c>
      <c r="X9" s="30" t="str">
        <f t="shared" si="3"/>
        <v/>
      </c>
      <c r="Y9" s="30" t="str">
        <f t="array" ref="Y9">IF(W9="Y",MAX(IFERROR(FIND(区切文字,TRIM(E9)),0)),"")</f>
        <v/>
      </c>
      <c r="Z9" s="30" t="str">
        <f t="shared" si="11"/>
        <v/>
      </c>
      <c r="AA9" s="30" t="str">
        <f t="shared" si="4"/>
        <v/>
      </c>
      <c r="AB9" s="30" t="str">
        <f t="shared" si="12"/>
        <v/>
      </c>
      <c r="AC9" s="30" t="str">
        <f t="shared" si="5"/>
        <v/>
      </c>
      <c r="AD9" s="23"/>
      <c r="AE9" s="23"/>
      <c r="AF9" s="23"/>
      <c r="AG9" s="23"/>
      <c r="AH9" s="23"/>
      <c r="AI9" s="23"/>
      <c r="AJ9" s="23"/>
      <c r="AK9" s="23"/>
      <c r="AL9" s="23"/>
      <c r="AM9" s="23"/>
    </row>
    <row r="10" spans="2:43" ht="25.5" customHeight="1" x14ac:dyDescent="0.15">
      <c r="B10" s="19">
        <v>7</v>
      </c>
      <c r="C10" s="53"/>
      <c r="D10" s="54"/>
      <c r="E10" s="54"/>
      <c r="F10" s="55"/>
      <c r="G10" s="56"/>
      <c r="H10" s="12"/>
      <c r="J10" s="21" t="str">
        <f t="shared" si="13"/>
        <v/>
      </c>
      <c r="K10" s="10"/>
      <c r="L10" s="10" t="str">
        <f t="shared" si="6"/>
        <v/>
      </c>
      <c r="M10" s="23"/>
      <c r="N10" s="27" t="str">
        <f t="shared" si="14"/>
        <v/>
      </c>
      <c r="O10" s="23"/>
      <c r="P10" s="30" t="str">
        <f t="shared" si="7"/>
        <v/>
      </c>
      <c r="Q10" s="27" t="str">
        <f t="shared" si="8"/>
        <v/>
      </c>
      <c r="R10" s="27" t="str">
        <f t="shared" si="0"/>
        <v/>
      </c>
      <c r="S10" s="30" t="str">
        <f t="shared" si="1"/>
        <v/>
      </c>
      <c r="T10" s="30" t="str">
        <f t="shared" si="9"/>
        <v/>
      </c>
      <c r="U10" s="30" t="str">
        <f t="shared" si="2"/>
        <v/>
      </c>
      <c r="V10" s="30" t="str">
        <f t="array" ref="V10">IF(T10="Y",MAX(IFERROR(FIND(区切文字,TRIM(D10)),0)),"")</f>
        <v/>
      </c>
      <c r="W10" s="30" t="str">
        <f t="shared" si="10"/>
        <v/>
      </c>
      <c r="X10" s="30" t="str">
        <f t="shared" si="3"/>
        <v/>
      </c>
      <c r="Y10" s="30" t="str">
        <f t="array" ref="Y10">IF(W10="Y",MAX(IFERROR(FIND(区切文字,TRIM(E10)),0)),"")</f>
        <v/>
      </c>
      <c r="Z10" s="30" t="str">
        <f t="shared" si="11"/>
        <v/>
      </c>
      <c r="AA10" s="30" t="str">
        <f t="shared" si="4"/>
        <v/>
      </c>
      <c r="AB10" s="30" t="str">
        <f t="shared" si="12"/>
        <v/>
      </c>
      <c r="AC10" s="30" t="str">
        <f t="shared" si="5"/>
        <v/>
      </c>
      <c r="AD10" s="23"/>
      <c r="AE10" s="23"/>
      <c r="AF10" s="23"/>
      <c r="AG10" s="23"/>
      <c r="AH10" s="23"/>
      <c r="AI10" s="23"/>
      <c r="AJ10" s="23"/>
      <c r="AK10" s="23"/>
      <c r="AL10" s="23"/>
      <c r="AM10" s="23"/>
    </row>
    <row r="11" spans="2:43" ht="25.5" customHeight="1" x14ac:dyDescent="0.15">
      <c r="B11" s="19">
        <v>8</v>
      </c>
      <c r="C11" s="53"/>
      <c r="D11" s="54"/>
      <c r="E11" s="54"/>
      <c r="F11" s="55"/>
      <c r="G11" s="56"/>
      <c r="H11" s="12"/>
      <c r="J11" s="21" t="str">
        <f t="shared" si="13"/>
        <v/>
      </c>
      <c r="K11" s="10"/>
      <c r="L11" s="10" t="str">
        <f t="shared" si="6"/>
        <v/>
      </c>
      <c r="M11" s="23"/>
      <c r="N11" s="27" t="str">
        <f t="shared" si="14"/>
        <v/>
      </c>
      <c r="O11" s="23"/>
      <c r="P11" s="30" t="str">
        <f t="shared" si="7"/>
        <v/>
      </c>
      <c r="Q11" s="27" t="str">
        <f t="shared" si="8"/>
        <v/>
      </c>
      <c r="R11" s="27" t="str">
        <f t="shared" si="0"/>
        <v/>
      </c>
      <c r="S11" s="30" t="str">
        <f t="shared" si="1"/>
        <v/>
      </c>
      <c r="T11" s="30" t="str">
        <f t="shared" si="9"/>
        <v/>
      </c>
      <c r="U11" s="30" t="str">
        <f t="shared" si="2"/>
        <v/>
      </c>
      <c r="V11" s="30" t="str">
        <f t="array" ref="V11">IF(T11="Y",MAX(IFERROR(FIND(区切文字,TRIM(D11)),0)),"")</f>
        <v/>
      </c>
      <c r="W11" s="30" t="str">
        <f t="shared" si="10"/>
        <v/>
      </c>
      <c r="X11" s="30" t="str">
        <f t="shared" si="3"/>
        <v/>
      </c>
      <c r="Y11" s="30" t="str">
        <f t="array" ref="Y11">IF(W11="Y",MAX(IFERROR(FIND(区切文字,TRIM(E11)),0)),"")</f>
        <v/>
      </c>
      <c r="Z11" s="30" t="str">
        <f t="shared" si="11"/>
        <v/>
      </c>
      <c r="AA11" s="30" t="str">
        <f t="shared" si="4"/>
        <v/>
      </c>
      <c r="AB11" s="30" t="str">
        <f t="shared" si="12"/>
        <v/>
      </c>
      <c r="AC11" s="30" t="str">
        <f t="shared" si="5"/>
        <v/>
      </c>
      <c r="AD11" s="23"/>
      <c r="AE11" s="23"/>
      <c r="AF11" s="23"/>
      <c r="AG11" s="23"/>
      <c r="AH11" s="23"/>
      <c r="AI11" s="23"/>
      <c r="AJ11" s="23"/>
      <c r="AK11" s="23"/>
      <c r="AL11" s="23"/>
      <c r="AM11" s="23"/>
    </row>
    <row r="12" spans="2:43" ht="25.5" customHeight="1" x14ac:dyDescent="0.15">
      <c r="B12" s="19">
        <v>9</v>
      </c>
      <c r="C12" s="53"/>
      <c r="D12" s="54"/>
      <c r="E12" s="54"/>
      <c r="F12" s="55"/>
      <c r="G12" s="56"/>
      <c r="H12" s="12"/>
      <c r="J12" s="21" t="str">
        <f t="shared" si="13"/>
        <v/>
      </c>
      <c r="K12" s="10"/>
      <c r="L12" s="10" t="str">
        <f t="shared" si="6"/>
        <v/>
      </c>
      <c r="M12" s="23"/>
      <c r="N12" s="27" t="str">
        <f t="shared" si="14"/>
        <v/>
      </c>
      <c r="O12" s="23"/>
      <c r="P12" s="30" t="str">
        <f t="shared" si="7"/>
        <v/>
      </c>
      <c r="Q12" s="27" t="str">
        <f t="shared" si="8"/>
        <v/>
      </c>
      <c r="R12" s="27" t="str">
        <f t="shared" si="0"/>
        <v/>
      </c>
      <c r="S12" s="30" t="str">
        <f t="shared" si="1"/>
        <v/>
      </c>
      <c r="T12" s="30" t="str">
        <f t="shared" si="9"/>
        <v/>
      </c>
      <c r="U12" s="30" t="str">
        <f t="shared" si="2"/>
        <v/>
      </c>
      <c r="V12" s="30" t="str">
        <f t="array" ref="V12">IF(T12="Y",MAX(IFERROR(FIND(区切文字,TRIM(D12)),0)),"")</f>
        <v/>
      </c>
      <c r="W12" s="30" t="str">
        <f t="shared" si="10"/>
        <v/>
      </c>
      <c r="X12" s="30" t="str">
        <f t="shared" si="3"/>
        <v/>
      </c>
      <c r="Y12" s="30" t="str">
        <f t="array" ref="Y12">IF(W12="Y",MAX(IFERROR(FIND(区切文字,TRIM(E12)),0)),"")</f>
        <v/>
      </c>
      <c r="Z12" s="30" t="str">
        <f t="shared" si="11"/>
        <v/>
      </c>
      <c r="AA12" s="30" t="str">
        <f t="shared" si="4"/>
        <v/>
      </c>
      <c r="AB12" s="30" t="str">
        <f t="shared" si="12"/>
        <v/>
      </c>
      <c r="AC12" s="30" t="str">
        <f t="shared" si="5"/>
        <v/>
      </c>
      <c r="AD12" s="23"/>
      <c r="AE12" s="23"/>
      <c r="AF12" s="23"/>
      <c r="AG12" s="23"/>
      <c r="AH12" s="23"/>
      <c r="AI12" s="23"/>
      <c r="AJ12" s="23"/>
      <c r="AK12" s="23"/>
      <c r="AL12" s="23"/>
      <c r="AM12" s="23"/>
    </row>
    <row r="13" spans="2:43" ht="25.5" customHeight="1" x14ac:dyDescent="0.15">
      <c r="B13" s="19">
        <v>10</v>
      </c>
      <c r="C13" s="53"/>
      <c r="D13" s="54"/>
      <c r="E13" s="54"/>
      <c r="F13" s="55"/>
      <c r="G13" s="56"/>
      <c r="H13" s="12"/>
      <c r="J13" s="21" t="str">
        <f t="shared" si="13"/>
        <v/>
      </c>
      <c r="K13" s="10"/>
      <c r="L13" s="10" t="str">
        <f t="shared" si="6"/>
        <v/>
      </c>
      <c r="M13" s="23"/>
      <c r="N13" s="27" t="str">
        <f t="shared" si="14"/>
        <v/>
      </c>
      <c r="O13" s="23"/>
      <c r="P13" s="30" t="str">
        <f t="shared" si="7"/>
        <v/>
      </c>
      <c r="Q13" s="27" t="str">
        <f t="shared" si="8"/>
        <v/>
      </c>
      <c r="R13" s="27" t="str">
        <f t="shared" si="0"/>
        <v/>
      </c>
      <c r="S13" s="30" t="str">
        <f t="shared" si="1"/>
        <v/>
      </c>
      <c r="T13" s="30" t="str">
        <f t="shared" si="9"/>
        <v/>
      </c>
      <c r="U13" s="30" t="str">
        <f t="shared" si="2"/>
        <v/>
      </c>
      <c r="V13" s="30" t="str">
        <f t="array" ref="V13">IF(T13="Y",MAX(IFERROR(FIND(区切文字,TRIM(D13)),0)),"")</f>
        <v/>
      </c>
      <c r="W13" s="30" t="str">
        <f t="shared" si="10"/>
        <v/>
      </c>
      <c r="X13" s="30" t="str">
        <f t="shared" si="3"/>
        <v/>
      </c>
      <c r="Y13" s="30" t="str">
        <f t="array" ref="Y13">IF(W13="Y",MAX(IFERROR(FIND(区切文字,TRIM(E13)),0)),"")</f>
        <v/>
      </c>
      <c r="Z13" s="30" t="str">
        <f t="shared" si="11"/>
        <v/>
      </c>
      <c r="AA13" s="30" t="str">
        <f t="shared" si="4"/>
        <v/>
      </c>
      <c r="AB13" s="30" t="str">
        <f t="shared" si="12"/>
        <v/>
      </c>
      <c r="AC13" s="30" t="str">
        <f t="shared" si="5"/>
        <v/>
      </c>
      <c r="AD13" s="23"/>
      <c r="AE13" s="23"/>
      <c r="AF13" s="23"/>
      <c r="AG13" s="23"/>
      <c r="AH13" s="23"/>
      <c r="AI13" s="23"/>
      <c r="AJ13" s="23"/>
      <c r="AK13" s="23"/>
      <c r="AL13" s="23"/>
      <c r="AM13" s="23"/>
    </row>
    <row r="14" spans="2:43" ht="25.5" customHeight="1" x14ac:dyDescent="0.15">
      <c r="B14" s="19">
        <v>11</v>
      </c>
      <c r="C14" s="53"/>
      <c r="D14" s="54"/>
      <c r="E14" s="54"/>
      <c r="F14" s="55"/>
      <c r="G14" s="56"/>
      <c r="H14" s="12"/>
      <c r="J14" s="21" t="str">
        <f t="shared" si="13"/>
        <v/>
      </c>
      <c r="K14" s="10"/>
      <c r="L14" s="10" t="str">
        <f t="shared" si="6"/>
        <v/>
      </c>
      <c r="M14" s="23"/>
      <c r="N14" s="27" t="str">
        <f t="shared" si="14"/>
        <v/>
      </c>
      <c r="O14" s="23"/>
      <c r="P14" s="30" t="str">
        <f t="shared" si="7"/>
        <v/>
      </c>
      <c r="Q14" s="27" t="str">
        <f t="shared" si="8"/>
        <v/>
      </c>
      <c r="R14" s="27" t="str">
        <f t="shared" si="0"/>
        <v/>
      </c>
      <c r="S14" s="30" t="str">
        <f t="shared" si="1"/>
        <v/>
      </c>
      <c r="T14" s="30" t="str">
        <f t="shared" si="9"/>
        <v/>
      </c>
      <c r="U14" s="30" t="str">
        <f t="shared" si="2"/>
        <v/>
      </c>
      <c r="V14" s="30" t="str">
        <f t="array" ref="V14">IF(T14="Y",MAX(IFERROR(FIND(区切文字,TRIM(D14)),0)),"")</f>
        <v/>
      </c>
      <c r="W14" s="30" t="str">
        <f t="shared" si="10"/>
        <v/>
      </c>
      <c r="X14" s="30" t="str">
        <f t="shared" si="3"/>
        <v/>
      </c>
      <c r="Y14" s="30" t="str">
        <f t="array" ref="Y14">IF(W14="Y",MAX(IFERROR(FIND(区切文字,TRIM(E14)),0)),"")</f>
        <v/>
      </c>
      <c r="Z14" s="30" t="str">
        <f t="shared" si="11"/>
        <v/>
      </c>
      <c r="AA14" s="30" t="str">
        <f t="shared" si="4"/>
        <v/>
      </c>
      <c r="AB14" s="30" t="str">
        <f t="shared" si="12"/>
        <v/>
      </c>
      <c r="AC14" s="30" t="str">
        <f t="shared" si="5"/>
        <v/>
      </c>
      <c r="AD14" s="23"/>
      <c r="AE14" s="23"/>
      <c r="AF14" s="23"/>
      <c r="AG14" s="23"/>
      <c r="AH14" s="23"/>
      <c r="AI14" s="23"/>
      <c r="AJ14" s="23"/>
      <c r="AK14" s="23"/>
      <c r="AL14" s="23"/>
      <c r="AM14" s="23"/>
    </row>
    <row r="15" spans="2:43" ht="25.5" customHeight="1" x14ac:dyDescent="0.15">
      <c r="B15" s="19">
        <v>12</v>
      </c>
      <c r="C15" s="53"/>
      <c r="D15" s="54"/>
      <c r="E15" s="54"/>
      <c r="F15" s="55"/>
      <c r="G15" s="56"/>
      <c r="H15" s="12"/>
      <c r="J15" s="21" t="str">
        <f t="shared" si="13"/>
        <v/>
      </c>
      <c r="K15" s="10"/>
      <c r="L15" s="10" t="str">
        <f t="shared" si="6"/>
        <v/>
      </c>
      <c r="M15" s="23"/>
      <c r="N15" s="27" t="str">
        <f t="shared" si="14"/>
        <v/>
      </c>
      <c r="O15" s="23"/>
      <c r="P15" s="30" t="str">
        <f t="shared" si="7"/>
        <v/>
      </c>
      <c r="Q15" s="27" t="str">
        <f t="shared" si="8"/>
        <v/>
      </c>
      <c r="R15" s="27" t="str">
        <f t="shared" si="0"/>
        <v/>
      </c>
      <c r="S15" s="30" t="str">
        <f t="shared" si="1"/>
        <v/>
      </c>
      <c r="T15" s="30" t="str">
        <f t="shared" si="9"/>
        <v/>
      </c>
      <c r="U15" s="30" t="str">
        <f t="shared" si="2"/>
        <v/>
      </c>
      <c r="V15" s="30" t="str">
        <f t="array" ref="V15">IF(T15="Y",MAX(IFERROR(FIND(区切文字,TRIM(D15)),0)),"")</f>
        <v/>
      </c>
      <c r="W15" s="30" t="str">
        <f t="shared" si="10"/>
        <v/>
      </c>
      <c r="X15" s="30" t="str">
        <f t="shared" si="3"/>
        <v/>
      </c>
      <c r="Y15" s="30" t="str">
        <f t="array" ref="Y15">IF(W15="Y",MAX(IFERROR(FIND(区切文字,TRIM(E15)),0)),"")</f>
        <v/>
      </c>
      <c r="Z15" s="30" t="str">
        <f t="shared" si="11"/>
        <v/>
      </c>
      <c r="AA15" s="30" t="str">
        <f t="shared" si="4"/>
        <v/>
      </c>
      <c r="AB15" s="30" t="str">
        <f t="shared" si="12"/>
        <v/>
      </c>
      <c r="AC15" s="30" t="str">
        <f t="shared" si="5"/>
        <v/>
      </c>
      <c r="AD15" s="23"/>
      <c r="AE15" s="23"/>
      <c r="AF15" s="23"/>
      <c r="AG15" s="23"/>
      <c r="AH15" s="23"/>
      <c r="AI15" s="23"/>
      <c r="AJ15" s="23"/>
      <c r="AK15" s="23"/>
      <c r="AL15" s="23"/>
      <c r="AM15" s="23"/>
    </row>
    <row r="16" spans="2:43" ht="25.5" customHeight="1" x14ac:dyDescent="0.15">
      <c r="B16" s="19">
        <v>13</v>
      </c>
      <c r="C16" s="53"/>
      <c r="D16" s="54"/>
      <c r="E16" s="54"/>
      <c r="F16" s="55"/>
      <c r="G16" s="56"/>
      <c r="H16" s="12"/>
      <c r="J16" s="21" t="str">
        <f t="shared" si="13"/>
        <v/>
      </c>
      <c r="K16" s="10"/>
      <c r="L16" s="10" t="str">
        <f t="shared" si="6"/>
        <v/>
      </c>
      <c r="M16" s="23"/>
      <c r="N16" s="27" t="str">
        <f t="shared" si="14"/>
        <v/>
      </c>
      <c r="O16" s="23"/>
      <c r="P16" s="30" t="str">
        <f t="shared" si="7"/>
        <v/>
      </c>
      <c r="Q16" s="27" t="str">
        <f t="shared" si="8"/>
        <v/>
      </c>
      <c r="R16" s="27" t="str">
        <f t="shared" si="0"/>
        <v/>
      </c>
      <c r="S16" s="30" t="str">
        <f t="shared" si="1"/>
        <v/>
      </c>
      <c r="T16" s="30" t="str">
        <f t="shared" si="9"/>
        <v/>
      </c>
      <c r="U16" s="30" t="str">
        <f t="shared" si="2"/>
        <v/>
      </c>
      <c r="V16" s="30" t="str">
        <f t="array" ref="V16">IF(T16="Y",MAX(IFERROR(FIND(区切文字,TRIM(D16)),0)),"")</f>
        <v/>
      </c>
      <c r="W16" s="30" t="str">
        <f t="shared" si="10"/>
        <v/>
      </c>
      <c r="X16" s="30" t="str">
        <f t="shared" si="3"/>
        <v/>
      </c>
      <c r="Y16" s="30" t="str">
        <f t="array" ref="Y16">IF(W16="Y",MAX(IFERROR(FIND(区切文字,TRIM(E16)),0)),"")</f>
        <v/>
      </c>
      <c r="Z16" s="30" t="str">
        <f t="shared" si="11"/>
        <v/>
      </c>
      <c r="AA16" s="30" t="str">
        <f t="shared" si="4"/>
        <v/>
      </c>
      <c r="AB16" s="30" t="str">
        <f t="shared" si="12"/>
        <v/>
      </c>
      <c r="AC16" s="30" t="str">
        <f t="shared" si="5"/>
        <v/>
      </c>
      <c r="AD16" s="23"/>
      <c r="AE16" s="23"/>
      <c r="AF16" s="23"/>
      <c r="AG16" s="23"/>
      <c r="AH16" s="23"/>
      <c r="AI16" s="23"/>
      <c r="AJ16" s="23"/>
      <c r="AK16" s="23"/>
      <c r="AL16" s="23"/>
      <c r="AM16" s="23"/>
    </row>
    <row r="17" spans="2:39" ht="25.5" customHeight="1" x14ac:dyDescent="0.15">
      <c r="B17" s="19">
        <v>14</v>
      </c>
      <c r="C17" s="53"/>
      <c r="D17" s="54"/>
      <c r="E17" s="54"/>
      <c r="F17" s="55"/>
      <c r="G17" s="56"/>
      <c r="H17" s="12"/>
      <c r="J17" s="21" t="str">
        <f t="shared" si="13"/>
        <v/>
      </c>
      <c r="K17" s="10"/>
      <c r="L17" s="10" t="str">
        <f t="shared" ref="L17:L27" si="15">IF(J17="","",IF(J17="OK","OK","NG"))</f>
        <v/>
      </c>
      <c r="M17" s="23"/>
      <c r="N17" s="27" t="str">
        <f t="shared" ref="N17:N27" si="16">J17&amp;K17</f>
        <v/>
      </c>
      <c r="O17" s="23"/>
      <c r="P17" s="30" t="str">
        <f t="shared" si="7"/>
        <v/>
      </c>
      <c r="Q17" s="27" t="str">
        <f t="shared" si="8"/>
        <v/>
      </c>
      <c r="R17" s="27" t="str">
        <f t="shared" si="0"/>
        <v/>
      </c>
      <c r="S17" s="30" t="str">
        <f t="shared" si="1"/>
        <v/>
      </c>
      <c r="T17" s="30" t="str">
        <f t="shared" si="9"/>
        <v/>
      </c>
      <c r="U17" s="30" t="str">
        <f t="shared" si="2"/>
        <v/>
      </c>
      <c r="V17" s="30" t="str">
        <f t="array" ref="V17">IF(T17="Y",MAX(IFERROR(FIND(区切文字,TRIM(D17)),0)),"")</f>
        <v/>
      </c>
      <c r="W17" s="30" t="str">
        <f t="shared" si="10"/>
        <v/>
      </c>
      <c r="X17" s="30" t="str">
        <f t="shared" si="3"/>
        <v/>
      </c>
      <c r="Y17" s="30" t="str">
        <f t="array" ref="Y17">IF(W17="Y",MAX(IFERROR(FIND(区切文字,TRIM(E17)),0)),"")</f>
        <v/>
      </c>
      <c r="Z17" s="30" t="str">
        <f t="shared" si="11"/>
        <v/>
      </c>
      <c r="AA17" s="30" t="str">
        <f t="shared" si="4"/>
        <v/>
      </c>
      <c r="AB17" s="30" t="str">
        <f t="shared" si="12"/>
        <v/>
      </c>
      <c r="AC17" s="30" t="str">
        <f t="shared" si="5"/>
        <v/>
      </c>
      <c r="AD17" s="23"/>
      <c r="AE17" s="23"/>
      <c r="AF17" s="23"/>
      <c r="AG17" s="23"/>
      <c r="AH17" s="23"/>
      <c r="AI17" s="23"/>
      <c r="AJ17" s="23"/>
      <c r="AK17" s="23"/>
      <c r="AL17" s="23"/>
      <c r="AM17" s="23"/>
    </row>
    <row r="18" spans="2:39" ht="25.5" customHeight="1" x14ac:dyDescent="0.15">
      <c r="B18" s="19">
        <v>15</v>
      </c>
      <c r="C18" s="53"/>
      <c r="D18" s="54"/>
      <c r="E18" s="54"/>
      <c r="F18" s="55"/>
      <c r="G18" s="56"/>
      <c r="H18" s="12"/>
      <c r="J18" s="21" t="str">
        <f t="shared" si="13"/>
        <v/>
      </c>
      <c r="K18" s="10"/>
      <c r="L18" s="10" t="str">
        <f t="shared" si="15"/>
        <v/>
      </c>
      <c r="M18" s="23"/>
      <c r="N18" s="27" t="str">
        <f t="shared" si="16"/>
        <v/>
      </c>
      <c r="O18" s="23"/>
      <c r="P18" s="30" t="str">
        <f t="shared" si="7"/>
        <v/>
      </c>
      <c r="Q18" s="27" t="str">
        <f t="shared" si="8"/>
        <v/>
      </c>
      <c r="R18" s="27" t="str">
        <f t="shared" si="0"/>
        <v/>
      </c>
      <c r="S18" s="30" t="str">
        <f t="shared" si="1"/>
        <v/>
      </c>
      <c r="T18" s="30" t="str">
        <f t="shared" si="9"/>
        <v/>
      </c>
      <c r="U18" s="30" t="str">
        <f t="shared" si="2"/>
        <v/>
      </c>
      <c r="V18" s="30" t="str">
        <f t="array" ref="V18">IF(T18="Y",MAX(IFERROR(FIND(区切文字,TRIM(D18)),0)),"")</f>
        <v/>
      </c>
      <c r="W18" s="30" t="str">
        <f t="shared" si="10"/>
        <v/>
      </c>
      <c r="X18" s="30" t="str">
        <f t="shared" si="3"/>
        <v/>
      </c>
      <c r="Y18" s="30" t="str">
        <f t="array" ref="Y18">IF(W18="Y",MAX(IFERROR(FIND(区切文字,TRIM(E18)),0)),"")</f>
        <v/>
      </c>
      <c r="Z18" s="30" t="str">
        <f t="shared" si="11"/>
        <v/>
      </c>
      <c r="AA18" s="30" t="str">
        <f t="shared" si="4"/>
        <v/>
      </c>
      <c r="AB18" s="30" t="str">
        <f t="shared" si="12"/>
        <v/>
      </c>
      <c r="AC18" s="30" t="str">
        <f t="shared" si="5"/>
        <v/>
      </c>
      <c r="AD18" s="23"/>
      <c r="AE18" s="23"/>
      <c r="AF18" s="23"/>
      <c r="AG18" s="23"/>
      <c r="AH18" s="23"/>
      <c r="AI18" s="23"/>
      <c r="AJ18" s="23"/>
      <c r="AK18" s="23"/>
      <c r="AL18" s="23"/>
      <c r="AM18" s="23"/>
    </row>
    <row r="19" spans="2:39" ht="25.5" customHeight="1" x14ac:dyDescent="0.15">
      <c r="B19" s="19">
        <v>16</v>
      </c>
      <c r="C19" s="53"/>
      <c r="D19" s="54"/>
      <c r="E19" s="54"/>
      <c r="F19" s="55"/>
      <c r="G19" s="56"/>
      <c r="H19" s="12"/>
      <c r="J19" s="21" t="str">
        <f t="shared" si="13"/>
        <v/>
      </c>
      <c r="K19" s="10"/>
      <c r="L19" s="10" t="str">
        <f t="shared" si="15"/>
        <v/>
      </c>
      <c r="M19" s="23"/>
      <c r="N19" s="27" t="str">
        <f t="shared" si="16"/>
        <v/>
      </c>
      <c r="O19" s="23"/>
      <c r="P19" s="30" t="str">
        <f t="shared" si="7"/>
        <v/>
      </c>
      <c r="Q19" s="27" t="str">
        <f t="shared" si="8"/>
        <v/>
      </c>
      <c r="R19" s="27" t="str">
        <f t="shared" si="0"/>
        <v/>
      </c>
      <c r="S19" s="30" t="str">
        <f t="shared" si="1"/>
        <v/>
      </c>
      <c r="T19" s="30" t="str">
        <f t="shared" si="9"/>
        <v/>
      </c>
      <c r="U19" s="30" t="str">
        <f t="shared" si="2"/>
        <v/>
      </c>
      <c r="V19" s="30" t="str">
        <f t="array" ref="V19">IF(T19="Y",MAX(IFERROR(FIND(区切文字,TRIM(D19)),0)),"")</f>
        <v/>
      </c>
      <c r="W19" s="30" t="str">
        <f t="shared" si="10"/>
        <v/>
      </c>
      <c r="X19" s="30" t="str">
        <f t="shared" si="3"/>
        <v/>
      </c>
      <c r="Y19" s="30" t="str">
        <f t="array" ref="Y19">IF(W19="Y",MAX(IFERROR(FIND(区切文字,TRIM(E19)),0)),"")</f>
        <v/>
      </c>
      <c r="Z19" s="30" t="str">
        <f t="shared" si="11"/>
        <v/>
      </c>
      <c r="AA19" s="30" t="str">
        <f t="shared" si="4"/>
        <v/>
      </c>
      <c r="AB19" s="30" t="str">
        <f t="shared" si="12"/>
        <v/>
      </c>
      <c r="AC19" s="30" t="str">
        <f t="shared" si="5"/>
        <v/>
      </c>
      <c r="AD19" s="23"/>
      <c r="AE19" s="23"/>
      <c r="AF19" s="23"/>
      <c r="AG19" s="23"/>
      <c r="AH19" s="23"/>
      <c r="AI19" s="23"/>
      <c r="AJ19" s="23"/>
      <c r="AK19" s="23"/>
      <c r="AL19" s="23"/>
      <c r="AM19" s="23"/>
    </row>
    <row r="20" spans="2:39" ht="25.5" customHeight="1" x14ac:dyDescent="0.15">
      <c r="B20" s="19">
        <v>17</v>
      </c>
      <c r="C20" s="53"/>
      <c r="D20" s="54"/>
      <c r="E20" s="54"/>
      <c r="F20" s="55"/>
      <c r="G20" s="56"/>
      <c r="H20" s="12"/>
      <c r="J20" s="21" t="str">
        <f t="shared" si="13"/>
        <v/>
      </c>
      <c r="K20" s="10"/>
      <c r="L20" s="10" t="str">
        <f t="shared" si="15"/>
        <v/>
      </c>
      <c r="M20" s="23"/>
      <c r="N20" s="27" t="str">
        <f t="shared" si="16"/>
        <v/>
      </c>
      <c r="O20" s="23"/>
      <c r="P20" s="30" t="str">
        <f t="shared" si="7"/>
        <v/>
      </c>
      <c r="Q20" s="27" t="str">
        <f t="shared" si="8"/>
        <v/>
      </c>
      <c r="R20" s="27" t="str">
        <f t="shared" si="0"/>
        <v/>
      </c>
      <c r="S20" s="30" t="str">
        <f t="shared" si="1"/>
        <v/>
      </c>
      <c r="T20" s="30" t="str">
        <f t="shared" si="9"/>
        <v/>
      </c>
      <c r="U20" s="30" t="str">
        <f t="shared" si="2"/>
        <v/>
      </c>
      <c r="V20" s="30" t="str">
        <f t="array" ref="V20">IF(T20="Y",MAX(IFERROR(FIND(区切文字,TRIM(D20)),0)),"")</f>
        <v/>
      </c>
      <c r="W20" s="30" t="str">
        <f t="shared" si="10"/>
        <v/>
      </c>
      <c r="X20" s="30" t="str">
        <f t="shared" si="3"/>
        <v/>
      </c>
      <c r="Y20" s="30" t="str">
        <f t="array" ref="Y20">IF(W20="Y",MAX(IFERROR(FIND(区切文字,TRIM(E20)),0)),"")</f>
        <v/>
      </c>
      <c r="Z20" s="30" t="str">
        <f t="shared" si="11"/>
        <v/>
      </c>
      <c r="AA20" s="30" t="str">
        <f t="shared" si="4"/>
        <v/>
      </c>
      <c r="AB20" s="30" t="str">
        <f t="shared" si="12"/>
        <v/>
      </c>
      <c r="AC20" s="30" t="str">
        <f t="shared" si="5"/>
        <v/>
      </c>
      <c r="AD20" s="23"/>
      <c r="AE20" s="23"/>
      <c r="AF20" s="23"/>
      <c r="AG20" s="23"/>
      <c r="AH20" s="23"/>
      <c r="AI20" s="23"/>
      <c r="AJ20" s="23"/>
      <c r="AK20" s="23"/>
      <c r="AL20" s="23"/>
      <c r="AM20" s="23"/>
    </row>
    <row r="21" spans="2:39" ht="25.5" customHeight="1" x14ac:dyDescent="0.15">
      <c r="B21" s="19">
        <v>18</v>
      </c>
      <c r="C21" s="53"/>
      <c r="D21" s="54"/>
      <c r="E21" s="54"/>
      <c r="F21" s="55"/>
      <c r="G21" s="56"/>
      <c r="H21" s="12"/>
      <c r="J21" s="21" t="str">
        <f t="shared" si="13"/>
        <v/>
      </c>
      <c r="K21" s="10"/>
      <c r="L21" s="10" t="str">
        <f t="shared" si="15"/>
        <v/>
      </c>
      <c r="M21" s="23"/>
      <c r="N21" s="27" t="str">
        <f t="shared" si="16"/>
        <v/>
      </c>
      <c r="O21" s="23"/>
      <c r="P21" s="30" t="str">
        <f t="shared" si="7"/>
        <v/>
      </c>
      <c r="Q21" s="27" t="str">
        <f t="shared" si="8"/>
        <v/>
      </c>
      <c r="R21" s="27" t="str">
        <f t="shared" si="0"/>
        <v/>
      </c>
      <c r="S21" s="30" t="str">
        <f t="shared" si="1"/>
        <v/>
      </c>
      <c r="T21" s="30" t="str">
        <f t="shared" si="9"/>
        <v/>
      </c>
      <c r="U21" s="30" t="str">
        <f t="shared" si="2"/>
        <v/>
      </c>
      <c r="V21" s="30" t="str">
        <f t="array" ref="V21">IF(T21="Y",MAX(IFERROR(FIND(区切文字,TRIM(D21)),0)),"")</f>
        <v/>
      </c>
      <c r="W21" s="30" t="str">
        <f t="shared" si="10"/>
        <v/>
      </c>
      <c r="X21" s="30" t="str">
        <f t="shared" si="3"/>
        <v/>
      </c>
      <c r="Y21" s="30" t="str">
        <f t="array" ref="Y21">IF(W21="Y",MAX(IFERROR(FIND(区切文字,TRIM(E21)),0)),"")</f>
        <v/>
      </c>
      <c r="Z21" s="30" t="str">
        <f t="shared" si="11"/>
        <v/>
      </c>
      <c r="AA21" s="30" t="str">
        <f t="shared" si="4"/>
        <v/>
      </c>
      <c r="AB21" s="30" t="str">
        <f t="shared" si="12"/>
        <v/>
      </c>
      <c r="AC21" s="30" t="str">
        <f t="shared" si="5"/>
        <v/>
      </c>
      <c r="AD21" s="23"/>
      <c r="AE21" s="23"/>
      <c r="AF21" s="23"/>
      <c r="AG21" s="23"/>
      <c r="AH21" s="23"/>
      <c r="AI21" s="23"/>
      <c r="AJ21" s="23"/>
      <c r="AK21" s="23"/>
      <c r="AL21" s="23"/>
      <c r="AM21" s="23"/>
    </row>
    <row r="22" spans="2:39" ht="25.5" customHeight="1" x14ac:dyDescent="0.15">
      <c r="B22" s="19">
        <v>19</v>
      </c>
      <c r="C22" s="53"/>
      <c r="D22" s="54"/>
      <c r="E22" s="54"/>
      <c r="F22" s="55"/>
      <c r="G22" s="56"/>
      <c r="H22" s="12"/>
      <c r="J22" s="21" t="str">
        <f t="shared" si="13"/>
        <v/>
      </c>
      <c r="K22" s="10"/>
      <c r="L22" s="10" t="str">
        <f t="shared" si="15"/>
        <v/>
      </c>
      <c r="M22" s="23"/>
      <c r="N22" s="27" t="str">
        <f t="shared" si="16"/>
        <v/>
      </c>
      <c r="O22" s="23"/>
      <c r="P22" s="30" t="str">
        <f t="shared" si="7"/>
        <v/>
      </c>
      <c r="Q22" s="27" t="str">
        <f t="shared" si="8"/>
        <v/>
      </c>
      <c r="R22" s="27" t="str">
        <f t="shared" si="0"/>
        <v/>
      </c>
      <c r="S22" s="30" t="str">
        <f t="shared" si="1"/>
        <v/>
      </c>
      <c r="T22" s="30" t="str">
        <f t="shared" si="9"/>
        <v/>
      </c>
      <c r="U22" s="30" t="str">
        <f t="shared" si="2"/>
        <v/>
      </c>
      <c r="V22" s="30" t="str">
        <f t="array" ref="V22">IF(T22="Y",MAX(IFERROR(FIND(区切文字,TRIM(D22)),0)),"")</f>
        <v/>
      </c>
      <c r="W22" s="30" t="str">
        <f t="shared" si="10"/>
        <v/>
      </c>
      <c r="X22" s="30" t="str">
        <f t="shared" si="3"/>
        <v/>
      </c>
      <c r="Y22" s="30" t="str">
        <f t="array" ref="Y22">IF(W22="Y",MAX(IFERROR(FIND(区切文字,TRIM(E22)),0)),"")</f>
        <v/>
      </c>
      <c r="Z22" s="30" t="str">
        <f t="shared" si="11"/>
        <v/>
      </c>
      <c r="AA22" s="30" t="str">
        <f t="shared" si="4"/>
        <v/>
      </c>
      <c r="AB22" s="30" t="str">
        <f t="shared" si="12"/>
        <v/>
      </c>
      <c r="AC22" s="30" t="str">
        <f t="shared" si="5"/>
        <v/>
      </c>
      <c r="AD22" s="23"/>
      <c r="AE22" s="23"/>
      <c r="AF22" s="23"/>
      <c r="AG22" s="23"/>
      <c r="AH22" s="23"/>
      <c r="AI22" s="23"/>
      <c r="AJ22" s="23"/>
      <c r="AK22" s="23"/>
      <c r="AL22" s="23"/>
      <c r="AM22" s="23"/>
    </row>
    <row r="23" spans="2:39" ht="25.5" customHeight="1" x14ac:dyDescent="0.15">
      <c r="B23" s="19">
        <v>20</v>
      </c>
      <c r="C23" s="53"/>
      <c r="D23" s="54"/>
      <c r="E23" s="54"/>
      <c r="F23" s="55"/>
      <c r="G23" s="56"/>
      <c r="H23" s="12"/>
      <c r="J23" s="21" t="str">
        <f t="shared" si="13"/>
        <v/>
      </c>
      <c r="K23" s="10"/>
      <c r="L23" s="10" t="str">
        <f t="shared" si="15"/>
        <v/>
      </c>
      <c r="M23" s="23"/>
      <c r="N23" s="27" t="str">
        <f t="shared" si="16"/>
        <v/>
      </c>
      <c r="O23" s="23"/>
      <c r="P23" s="30" t="str">
        <f t="shared" si="7"/>
        <v/>
      </c>
      <c r="Q23" s="27" t="str">
        <f t="shared" si="8"/>
        <v/>
      </c>
      <c r="R23" s="27" t="str">
        <f t="shared" si="0"/>
        <v/>
      </c>
      <c r="S23" s="30" t="str">
        <f t="shared" si="1"/>
        <v/>
      </c>
      <c r="T23" s="30" t="str">
        <f t="shared" si="9"/>
        <v/>
      </c>
      <c r="U23" s="30" t="str">
        <f t="shared" si="2"/>
        <v/>
      </c>
      <c r="V23" s="30" t="str">
        <f t="array" ref="V23">IF(T23="Y",MAX(IFERROR(FIND(区切文字,TRIM(D23)),0)),"")</f>
        <v/>
      </c>
      <c r="W23" s="30" t="str">
        <f t="shared" si="10"/>
        <v/>
      </c>
      <c r="X23" s="30" t="str">
        <f t="shared" si="3"/>
        <v/>
      </c>
      <c r="Y23" s="30" t="str">
        <f t="array" ref="Y23">IF(W23="Y",MAX(IFERROR(FIND(区切文字,TRIM(E23)),0)),"")</f>
        <v/>
      </c>
      <c r="Z23" s="30" t="str">
        <f t="shared" si="11"/>
        <v/>
      </c>
      <c r="AA23" s="30" t="str">
        <f t="shared" si="4"/>
        <v/>
      </c>
      <c r="AB23" s="30" t="str">
        <f t="shared" si="12"/>
        <v/>
      </c>
      <c r="AC23" s="30" t="str">
        <f t="shared" si="5"/>
        <v/>
      </c>
      <c r="AD23" s="23"/>
      <c r="AE23" s="23"/>
      <c r="AF23" s="23"/>
      <c r="AG23" s="23"/>
      <c r="AH23" s="23"/>
      <c r="AI23" s="23"/>
      <c r="AJ23" s="23"/>
      <c r="AK23" s="23"/>
      <c r="AL23" s="23"/>
      <c r="AM23" s="23"/>
    </row>
    <row r="24" spans="2:39" ht="25.5" customHeight="1" x14ac:dyDescent="0.15">
      <c r="B24" s="19">
        <v>21</v>
      </c>
      <c r="C24" s="53"/>
      <c r="D24" s="54"/>
      <c r="E24" s="54"/>
      <c r="F24" s="55"/>
      <c r="G24" s="56"/>
      <c r="H24" s="12"/>
      <c r="J24" s="21" t="str">
        <f t="shared" si="13"/>
        <v/>
      </c>
      <c r="K24" s="10"/>
      <c r="L24" s="10" t="str">
        <f t="shared" si="15"/>
        <v/>
      </c>
      <c r="M24" s="23"/>
      <c r="N24" s="27" t="str">
        <f t="shared" si="16"/>
        <v/>
      </c>
      <c r="O24" s="23"/>
      <c r="P24" s="30" t="str">
        <f t="shared" si="7"/>
        <v/>
      </c>
      <c r="Q24" s="27" t="str">
        <f t="shared" si="8"/>
        <v/>
      </c>
      <c r="R24" s="27" t="str">
        <f t="shared" si="0"/>
        <v/>
      </c>
      <c r="S24" s="30" t="str">
        <f t="shared" si="1"/>
        <v/>
      </c>
      <c r="T24" s="30" t="str">
        <f t="shared" si="9"/>
        <v/>
      </c>
      <c r="U24" s="30" t="str">
        <f t="shared" si="2"/>
        <v/>
      </c>
      <c r="V24" s="30" t="str">
        <f t="array" ref="V24">IF(T24="Y",MAX(IFERROR(FIND(区切文字,TRIM(D24)),0)),"")</f>
        <v/>
      </c>
      <c r="W24" s="30" t="str">
        <f t="shared" si="10"/>
        <v/>
      </c>
      <c r="X24" s="30" t="str">
        <f t="shared" si="3"/>
        <v/>
      </c>
      <c r="Y24" s="30" t="str">
        <f t="array" ref="Y24">IF(W24="Y",MAX(IFERROR(FIND(区切文字,TRIM(E24)),0)),"")</f>
        <v/>
      </c>
      <c r="Z24" s="30" t="str">
        <f t="shared" si="11"/>
        <v/>
      </c>
      <c r="AA24" s="30" t="str">
        <f t="shared" si="4"/>
        <v/>
      </c>
      <c r="AB24" s="30" t="str">
        <f t="shared" si="12"/>
        <v/>
      </c>
      <c r="AC24" s="30" t="str">
        <f t="shared" si="5"/>
        <v/>
      </c>
      <c r="AD24" s="23"/>
      <c r="AE24" s="23"/>
      <c r="AF24" s="23"/>
      <c r="AG24" s="23"/>
      <c r="AH24" s="23"/>
      <c r="AI24" s="23"/>
      <c r="AJ24" s="23"/>
      <c r="AK24" s="23"/>
      <c r="AL24" s="23"/>
      <c r="AM24" s="23"/>
    </row>
    <row r="25" spans="2:39" ht="25.5" customHeight="1" x14ac:dyDescent="0.15">
      <c r="B25" s="19">
        <v>22</v>
      </c>
      <c r="C25" s="53"/>
      <c r="D25" s="54"/>
      <c r="E25" s="54"/>
      <c r="F25" s="55"/>
      <c r="G25" s="56"/>
      <c r="H25" s="12"/>
      <c r="J25" s="21" t="str">
        <f t="shared" si="13"/>
        <v/>
      </c>
      <c r="K25" s="10"/>
      <c r="L25" s="10" t="str">
        <f t="shared" si="15"/>
        <v/>
      </c>
      <c r="M25" s="23"/>
      <c r="N25" s="27" t="str">
        <f t="shared" si="16"/>
        <v/>
      </c>
      <c r="O25" s="23"/>
      <c r="P25" s="30" t="str">
        <f t="shared" si="7"/>
        <v/>
      </c>
      <c r="Q25" s="27" t="str">
        <f t="shared" si="8"/>
        <v/>
      </c>
      <c r="R25" s="27" t="str">
        <f t="shared" si="0"/>
        <v/>
      </c>
      <c r="S25" s="30" t="str">
        <f t="shared" si="1"/>
        <v/>
      </c>
      <c r="T25" s="30" t="str">
        <f t="shared" si="9"/>
        <v/>
      </c>
      <c r="U25" s="30" t="str">
        <f t="shared" si="2"/>
        <v/>
      </c>
      <c r="V25" s="30" t="str">
        <f t="array" ref="V25">IF(T25="Y",MAX(IFERROR(FIND(区切文字,TRIM(D25)),0)),"")</f>
        <v/>
      </c>
      <c r="W25" s="30" t="str">
        <f t="shared" si="10"/>
        <v/>
      </c>
      <c r="X25" s="30" t="str">
        <f t="shared" si="3"/>
        <v/>
      </c>
      <c r="Y25" s="30" t="str">
        <f t="array" ref="Y25">IF(W25="Y",MAX(IFERROR(FIND(区切文字,TRIM(E25)),0)),"")</f>
        <v/>
      </c>
      <c r="Z25" s="30" t="str">
        <f t="shared" si="11"/>
        <v/>
      </c>
      <c r="AA25" s="30" t="str">
        <f t="shared" si="4"/>
        <v/>
      </c>
      <c r="AB25" s="30" t="str">
        <f t="shared" si="12"/>
        <v/>
      </c>
      <c r="AC25" s="30" t="str">
        <f t="shared" si="5"/>
        <v/>
      </c>
      <c r="AD25" s="23"/>
      <c r="AE25" s="23"/>
      <c r="AF25" s="23"/>
      <c r="AG25" s="23"/>
      <c r="AH25" s="23"/>
      <c r="AI25" s="23"/>
      <c r="AJ25" s="23"/>
      <c r="AK25" s="23"/>
      <c r="AL25" s="23"/>
      <c r="AM25" s="23"/>
    </row>
    <row r="26" spans="2:39" ht="25.5" customHeight="1" x14ac:dyDescent="0.15">
      <c r="B26" s="19">
        <v>23</v>
      </c>
      <c r="C26" s="53"/>
      <c r="D26" s="54"/>
      <c r="E26" s="54"/>
      <c r="F26" s="55"/>
      <c r="G26" s="56"/>
      <c r="H26" s="12"/>
      <c r="J26" s="21" t="str">
        <f t="shared" si="13"/>
        <v/>
      </c>
      <c r="K26" s="10"/>
      <c r="L26" s="10" t="str">
        <f t="shared" si="15"/>
        <v/>
      </c>
      <c r="M26" s="23"/>
      <c r="N26" s="27" t="str">
        <f t="shared" si="16"/>
        <v/>
      </c>
      <c r="O26" s="23"/>
      <c r="P26" s="30" t="str">
        <f t="shared" si="7"/>
        <v/>
      </c>
      <c r="Q26" s="27" t="str">
        <f t="shared" si="8"/>
        <v/>
      </c>
      <c r="R26" s="27" t="str">
        <f t="shared" si="0"/>
        <v/>
      </c>
      <c r="S26" s="30" t="str">
        <f t="shared" si="1"/>
        <v/>
      </c>
      <c r="T26" s="30" t="str">
        <f t="shared" si="9"/>
        <v/>
      </c>
      <c r="U26" s="30" t="str">
        <f t="shared" si="2"/>
        <v/>
      </c>
      <c r="V26" s="30" t="str">
        <f t="array" ref="V26">IF(T26="Y",MAX(IFERROR(FIND(区切文字,TRIM(D26)),0)),"")</f>
        <v/>
      </c>
      <c r="W26" s="30" t="str">
        <f t="shared" si="10"/>
        <v/>
      </c>
      <c r="X26" s="30" t="str">
        <f t="shared" si="3"/>
        <v/>
      </c>
      <c r="Y26" s="30" t="str">
        <f t="array" ref="Y26">IF(W26="Y",MAX(IFERROR(FIND(区切文字,TRIM(E26)),0)),"")</f>
        <v/>
      </c>
      <c r="Z26" s="30" t="str">
        <f t="shared" si="11"/>
        <v/>
      </c>
      <c r="AA26" s="30" t="str">
        <f t="shared" si="4"/>
        <v/>
      </c>
      <c r="AB26" s="30" t="str">
        <f t="shared" si="12"/>
        <v/>
      </c>
      <c r="AC26" s="30" t="str">
        <f t="shared" si="5"/>
        <v/>
      </c>
      <c r="AD26" s="23"/>
      <c r="AE26" s="23"/>
      <c r="AF26" s="23"/>
      <c r="AG26" s="23"/>
      <c r="AH26" s="23"/>
      <c r="AI26" s="23"/>
      <c r="AJ26" s="23"/>
      <c r="AK26" s="23"/>
      <c r="AL26" s="23"/>
      <c r="AM26" s="23"/>
    </row>
    <row r="27" spans="2:39" ht="25.5" customHeight="1" x14ac:dyDescent="0.15">
      <c r="B27" s="19">
        <v>24</v>
      </c>
      <c r="C27" s="53"/>
      <c r="D27" s="54"/>
      <c r="E27" s="54"/>
      <c r="F27" s="55"/>
      <c r="G27" s="56"/>
      <c r="H27" s="12"/>
      <c r="J27" s="21" t="str">
        <f t="shared" si="13"/>
        <v/>
      </c>
      <c r="K27" s="10"/>
      <c r="L27" s="10" t="str">
        <f t="shared" si="15"/>
        <v/>
      </c>
      <c r="M27" s="23"/>
      <c r="N27" s="27" t="str">
        <f t="shared" si="16"/>
        <v/>
      </c>
      <c r="O27" s="23"/>
      <c r="P27" s="30" t="str">
        <f t="shared" si="7"/>
        <v/>
      </c>
      <c r="Q27" s="27" t="str">
        <f t="shared" si="8"/>
        <v/>
      </c>
      <c r="R27" s="27" t="str">
        <f t="shared" si="0"/>
        <v/>
      </c>
      <c r="S27" s="30" t="str">
        <f t="shared" si="1"/>
        <v/>
      </c>
      <c r="T27" s="30" t="str">
        <f t="shared" si="9"/>
        <v/>
      </c>
      <c r="U27" s="30" t="str">
        <f t="shared" si="2"/>
        <v/>
      </c>
      <c r="V27" s="30" t="str">
        <f t="array" ref="V27">IF(T27="Y",MAX(IFERROR(FIND(区切文字,TRIM(D27)),0)),"")</f>
        <v/>
      </c>
      <c r="W27" s="30" t="str">
        <f t="shared" si="10"/>
        <v/>
      </c>
      <c r="X27" s="30" t="str">
        <f t="shared" si="3"/>
        <v/>
      </c>
      <c r="Y27" s="30" t="str">
        <f t="array" ref="Y27">IF(W27="Y",MAX(IFERROR(FIND(区切文字,TRIM(E27)),0)),"")</f>
        <v/>
      </c>
      <c r="Z27" s="30" t="str">
        <f t="shared" si="11"/>
        <v/>
      </c>
      <c r="AA27" s="30" t="str">
        <f t="shared" si="4"/>
        <v/>
      </c>
      <c r="AB27" s="30" t="str">
        <f t="shared" si="12"/>
        <v/>
      </c>
      <c r="AC27" s="30" t="str">
        <f t="shared" si="5"/>
        <v/>
      </c>
      <c r="AD27" s="23"/>
      <c r="AE27" s="23"/>
      <c r="AF27" s="23"/>
      <c r="AG27" s="23"/>
      <c r="AH27" s="23"/>
      <c r="AI27" s="23"/>
      <c r="AJ27" s="23"/>
      <c r="AK27" s="23"/>
      <c r="AL27" s="23"/>
      <c r="AM27" s="23"/>
    </row>
    <row r="28" spans="2:39" ht="25.5" customHeight="1" x14ac:dyDescent="0.15">
      <c r="B28" s="19">
        <v>25</v>
      </c>
      <c r="C28" s="53"/>
      <c r="D28" s="54"/>
      <c r="E28" s="54"/>
      <c r="F28" s="55"/>
      <c r="G28" s="56"/>
      <c r="H28" s="12"/>
      <c r="J28" s="21" t="str">
        <f t="shared" ref="J28:J58" si="17">IF(P28&lt;&gt;"",IF(R28&lt;&gt;"",R28,IF(U28&lt;&gt;"",U28,IF(X28&lt;&gt;"",X28,IF(AA28&lt;&gt;"",AA28,IF(AC28&lt;&gt;"",AC28,"OK"))))),"")</f>
        <v/>
      </c>
      <c r="K28" s="10"/>
      <c r="L28" s="10" t="str">
        <f t="shared" ref="L28:L58" si="18">IF(J28="","",IF(J28="OK","OK","NG"))</f>
        <v/>
      </c>
      <c r="M28" s="23"/>
      <c r="N28" s="27" t="str">
        <f t="shared" ref="N28:N58" si="19">J28&amp;K28</f>
        <v/>
      </c>
      <c r="O28" s="23"/>
      <c r="P28" s="30" t="str">
        <f t="shared" ref="P28:P58" si="20">TRIM(C28&amp;D28&amp;E28&amp;F28&amp;G28)</f>
        <v/>
      </c>
      <c r="Q28" s="27" t="str">
        <f t="shared" ref="Q28:Q58" si="21">IF(TRIM(C28)&lt;&gt;"","Y","")</f>
        <v/>
      </c>
      <c r="R28" s="27" t="str">
        <f t="shared" si="0"/>
        <v/>
      </c>
      <c r="S28" s="30" t="str">
        <f t="shared" si="1"/>
        <v/>
      </c>
      <c r="T28" s="30" t="str">
        <f t="shared" ref="T28:T58" si="22">IF(TRIM(D28)&lt;&gt;"","Y","")</f>
        <v/>
      </c>
      <c r="U28" s="30" t="str">
        <f t="shared" ref="U28:U58" si="23">IF($P28="","",IF(T28="",ERR選手未入力,IF(V28=0,ERR選手区切,"")))</f>
        <v/>
      </c>
      <c r="V28" s="30" t="str">
        <f t="array" ref="V28">IF(T28="Y",MAX(IFERROR(FIND(区切文字,TRIM(D28)),0)),"")</f>
        <v/>
      </c>
      <c r="W28" s="30" t="str">
        <f t="shared" ref="W28:W58" si="24">IF(TRIM(E28)&lt;&gt;"","Y","")</f>
        <v/>
      </c>
      <c r="X28" s="30" t="str">
        <f t="shared" ref="X28:X58" si="25">IF($P28="","",IF(W28="",ERRふりがな未入力,IF(Y28=0,ERRふりがな区切,"")))</f>
        <v/>
      </c>
      <c r="Y28" s="30" t="str">
        <f t="array" ref="Y28">IF(W28="Y",MAX(IFERROR(FIND(区切文字,TRIM(E28)),0)),"")</f>
        <v/>
      </c>
      <c r="Z28" s="30" t="str">
        <f t="shared" ref="Z28:Z58" si="26">IF(TRIM(F28)&lt;&gt;"","Y","")</f>
        <v/>
      </c>
      <c r="AA28" s="30" t="str">
        <f t="shared" ref="AA28:AA58" si="27">IF($P28="","",IF(Z28="",ERR学年,IF(VLOOKUP(F28,学年変換,2,0)&gt;S28,ERR学年,"")))</f>
        <v/>
      </c>
      <c r="AB28" s="30" t="str">
        <f t="shared" ref="AB28:AB58" si="28">IF(TRIM(G28)&lt;&gt;"","Y","")</f>
        <v/>
      </c>
      <c r="AC28" s="30" t="str">
        <f t="shared" ref="AC28:AC58" si="29">IF($P28="","",IF(G28="申請中","",IF(LEN(TRIM(G28))&lt;&gt;10,ERR登録番号,"")))</f>
        <v/>
      </c>
      <c r="AD28" s="23"/>
      <c r="AE28" s="23"/>
      <c r="AF28" s="23"/>
      <c r="AG28" s="23"/>
      <c r="AH28" s="23"/>
      <c r="AI28" s="23"/>
      <c r="AJ28" s="23"/>
      <c r="AK28" s="23"/>
      <c r="AL28" s="23"/>
      <c r="AM28" s="23"/>
    </row>
    <row r="29" spans="2:39" ht="25.5" customHeight="1" x14ac:dyDescent="0.15">
      <c r="B29" s="19">
        <v>26</v>
      </c>
      <c r="C29" s="53"/>
      <c r="D29" s="54"/>
      <c r="E29" s="54"/>
      <c r="F29" s="55"/>
      <c r="G29" s="56"/>
      <c r="H29" s="12"/>
      <c r="J29" s="21" t="str">
        <f t="shared" si="17"/>
        <v/>
      </c>
      <c r="K29" s="10"/>
      <c r="L29" s="10" t="str">
        <f t="shared" si="18"/>
        <v/>
      </c>
      <c r="M29" s="23"/>
      <c r="N29" s="27" t="str">
        <f t="shared" si="19"/>
        <v/>
      </c>
      <c r="O29" s="23"/>
      <c r="P29" s="30" t="str">
        <f t="shared" si="20"/>
        <v/>
      </c>
      <c r="Q29" s="27" t="str">
        <f t="shared" si="21"/>
        <v/>
      </c>
      <c r="R29" s="27" t="str">
        <f t="shared" si="0"/>
        <v/>
      </c>
      <c r="S29" s="30" t="str">
        <f t="shared" si="1"/>
        <v/>
      </c>
      <c r="T29" s="30" t="str">
        <f t="shared" si="22"/>
        <v/>
      </c>
      <c r="U29" s="30" t="str">
        <f t="shared" si="23"/>
        <v/>
      </c>
      <c r="V29" s="30" t="str">
        <f t="array" ref="V29">IF(T29="Y",MAX(IFERROR(FIND(区切文字,TRIM(D29)),0)),"")</f>
        <v/>
      </c>
      <c r="W29" s="30" t="str">
        <f t="shared" si="24"/>
        <v/>
      </c>
      <c r="X29" s="30" t="str">
        <f t="shared" si="25"/>
        <v/>
      </c>
      <c r="Y29" s="30" t="str">
        <f t="array" ref="Y29">IF(W29="Y",MAX(IFERROR(FIND(区切文字,TRIM(E29)),0)),"")</f>
        <v/>
      </c>
      <c r="Z29" s="30" t="str">
        <f t="shared" si="26"/>
        <v/>
      </c>
      <c r="AA29" s="30" t="str">
        <f t="shared" si="27"/>
        <v/>
      </c>
      <c r="AB29" s="30" t="str">
        <f t="shared" si="28"/>
        <v/>
      </c>
      <c r="AC29" s="30" t="str">
        <f t="shared" si="29"/>
        <v/>
      </c>
      <c r="AD29" s="23"/>
      <c r="AE29" s="23"/>
      <c r="AF29" s="23"/>
      <c r="AG29" s="23"/>
      <c r="AH29" s="23"/>
      <c r="AI29" s="23"/>
      <c r="AJ29" s="23"/>
      <c r="AK29" s="23"/>
      <c r="AL29" s="23"/>
      <c r="AM29" s="23"/>
    </row>
    <row r="30" spans="2:39" ht="25.5" customHeight="1" x14ac:dyDescent="0.15">
      <c r="B30" s="19">
        <v>27</v>
      </c>
      <c r="C30" s="53"/>
      <c r="D30" s="54"/>
      <c r="E30" s="54"/>
      <c r="F30" s="55"/>
      <c r="G30" s="56"/>
      <c r="H30" s="12"/>
      <c r="J30" s="21" t="str">
        <f t="shared" si="17"/>
        <v/>
      </c>
      <c r="K30" s="10"/>
      <c r="L30" s="10" t="str">
        <f t="shared" si="18"/>
        <v/>
      </c>
      <c r="M30" s="23"/>
      <c r="N30" s="27" t="str">
        <f t="shared" si="19"/>
        <v/>
      </c>
      <c r="O30" s="23"/>
      <c r="P30" s="30" t="str">
        <f t="shared" si="20"/>
        <v/>
      </c>
      <c r="Q30" s="27" t="str">
        <f t="shared" si="21"/>
        <v/>
      </c>
      <c r="R30" s="27" t="str">
        <f t="shared" si="0"/>
        <v/>
      </c>
      <c r="S30" s="30" t="str">
        <f t="shared" si="1"/>
        <v/>
      </c>
      <c r="T30" s="30" t="str">
        <f t="shared" si="22"/>
        <v/>
      </c>
      <c r="U30" s="30" t="str">
        <f t="shared" si="23"/>
        <v/>
      </c>
      <c r="V30" s="30" t="str">
        <f t="array" ref="V30">IF(T30="Y",MAX(IFERROR(FIND(区切文字,TRIM(D30)),0)),"")</f>
        <v/>
      </c>
      <c r="W30" s="30" t="str">
        <f t="shared" si="24"/>
        <v/>
      </c>
      <c r="X30" s="30" t="str">
        <f t="shared" si="25"/>
        <v/>
      </c>
      <c r="Y30" s="30" t="str">
        <f t="array" ref="Y30">IF(W30="Y",MAX(IFERROR(FIND(区切文字,TRIM(E30)),0)),"")</f>
        <v/>
      </c>
      <c r="Z30" s="30" t="str">
        <f t="shared" si="26"/>
        <v/>
      </c>
      <c r="AA30" s="30" t="str">
        <f t="shared" si="27"/>
        <v/>
      </c>
      <c r="AB30" s="30" t="str">
        <f t="shared" si="28"/>
        <v/>
      </c>
      <c r="AC30" s="30" t="str">
        <f t="shared" si="29"/>
        <v/>
      </c>
      <c r="AD30" s="23"/>
      <c r="AE30" s="23"/>
      <c r="AF30" s="23"/>
      <c r="AG30" s="23"/>
      <c r="AH30" s="23"/>
      <c r="AI30" s="23"/>
      <c r="AJ30" s="23"/>
      <c r="AK30" s="23"/>
      <c r="AL30" s="23"/>
      <c r="AM30" s="23"/>
    </row>
    <row r="31" spans="2:39" ht="25.5" customHeight="1" x14ac:dyDescent="0.15">
      <c r="B31" s="19">
        <v>28</v>
      </c>
      <c r="C31" s="53"/>
      <c r="D31" s="54"/>
      <c r="E31" s="54"/>
      <c r="F31" s="55"/>
      <c r="G31" s="56"/>
      <c r="H31" s="12"/>
      <c r="J31" s="21" t="str">
        <f t="shared" si="17"/>
        <v/>
      </c>
      <c r="K31" s="10"/>
      <c r="L31" s="10" t="str">
        <f t="shared" si="18"/>
        <v/>
      </c>
      <c r="M31" s="23"/>
      <c r="N31" s="27" t="str">
        <f t="shared" si="19"/>
        <v/>
      </c>
      <c r="O31" s="23"/>
      <c r="P31" s="30" t="str">
        <f t="shared" si="20"/>
        <v/>
      </c>
      <c r="Q31" s="27" t="str">
        <f t="shared" si="21"/>
        <v/>
      </c>
      <c r="R31" s="27" t="str">
        <f t="shared" si="0"/>
        <v/>
      </c>
      <c r="S31" s="30" t="str">
        <f t="shared" si="1"/>
        <v/>
      </c>
      <c r="T31" s="30" t="str">
        <f t="shared" si="22"/>
        <v/>
      </c>
      <c r="U31" s="30" t="str">
        <f t="shared" si="23"/>
        <v/>
      </c>
      <c r="V31" s="30" t="str">
        <f t="array" ref="V31">IF(T31="Y",MAX(IFERROR(FIND(区切文字,TRIM(D31)),0)),"")</f>
        <v/>
      </c>
      <c r="W31" s="30" t="str">
        <f t="shared" si="24"/>
        <v/>
      </c>
      <c r="X31" s="30" t="str">
        <f t="shared" si="25"/>
        <v/>
      </c>
      <c r="Y31" s="30" t="str">
        <f t="array" ref="Y31">IF(W31="Y",MAX(IFERROR(FIND(区切文字,TRIM(E31)),0)),"")</f>
        <v/>
      </c>
      <c r="Z31" s="30" t="str">
        <f t="shared" si="26"/>
        <v/>
      </c>
      <c r="AA31" s="30" t="str">
        <f t="shared" si="27"/>
        <v/>
      </c>
      <c r="AB31" s="30" t="str">
        <f t="shared" si="28"/>
        <v/>
      </c>
      <c r="AC31" s="30" t="str">
        <f t="shared" si="29"/>
        <v/>
      </c>
      <c r="AD31" s="23"/>
      <c r="AE31" s="23"/>
      <c r="AF31" s="23"/>
      <c r="AG31" s="23"/>
      <c r="AH31" s="23"/>
      <c r="AI31" s="23"/>
      <c r="AJ31" s="23"/>
      <c r="AK31" s="23"/>
      <c r="AL31" s="23"/>
      <c r="AM31" s="23"/>
    </row>
    <row r="32" spans="2:39" ht="25.5" customHeight="1" x14ac:dyDescent="0.15">
      <c r="B32" s="19">
        <v>29</v>
      </c>
      <c r="C32" s="53"/>
      <c r="D32" s="54"/>
      <c r="E32" s="54"/>
      <c r="F32" s="55"/>
      <c r="G32" s="56"/>
      <c r="H32" s="12"/>
      <c r="J32" s="21" t="str">
        <f t="shared" si="17"/>
        <v/>
      </c>
      <c r="K32" s="10"/>
      <c r="L32" s="10" t="str">
        <f t="shared" si="18"/>
        <v/>
      </c>
      <c r="M32" s="23"/>
      <c r="N32" s="27" t="str">
        <f t="shared" si="19"/>
        <v/>
      </c>
      <c r="O32" s="23"/>
      <c r="P32" s="30" t="str">
        <f t="shared" si="20"/>
        <v/>
      </c>
      <c r="Q32" s="27" t="str">
        <f t="shared" si="21"/>
        <v/>
      </c>
      <c r="R32" s="27" t="str">
        <f t="shared" si="0"/>
        <v/>
      </c>
      <c r="S32" s="30" t="str">
        <f t="shared" si="1"/>
        <v/>
      </c>
      <c r="T32" s="30" t="str">
        <f t="shared" si="22"/>
        <v/>
      </c>
      <c r="U32" s="30" t="str">
        <f t="shared" si="23"/>
        <v/>
      </c>
      <c r="V32" s="30" t="str">
        <f t="array" ref="V32">IF(T32="Y",MAX(IFERROR(FIND(区切文字,TRIM(D32)),0)),"")</f>
        <v/>
      </c>
      <c r="W32" s="30" t="str">
        <f t="shared" si="24"/>
        <v/>
      </c>
      <c r="X32" s="30" t="str">
        <f t="shared" si="25"/>
        <v/>
      </c>
      <c r="Y32" s="30" t="str">
        <f t="array" ref="Y32">IF(W32="Y",MAX(IFERROR(FIND(区切文字,TRIM(E32)),0)),"")</f>
        <v/>
      </c>
      <c r="Z32" s="30" t="str">
        <f t="shared" si="26"/>
        <v/>
      </c>
      <c r="AA32" s="30" t="str">
        <f t="shared" si="27"/>
        <v/>
      </c>
      <c r="AB32" s="30" t="str">
        <f t="shared" si="28"/>
        <v/>
      </c>
      <c r="AC32" s="30" t="str">
        <f t="shared" si="29"/>
        <v/>
      </c>
      <c r="AD32" s="23"/>
      <c r="AE32" s="23"/>
      <c r="AF32" s="23"/>
      <c r="AG32" s="23"/>
      <c r="AH32" s="23"/>
      <c r="AI32" s="23"/>
      <c r="AJ32" s="23"/>
      <c r="AK32" s="23"/>
      <c r="AL32" s="23"/>
      <c r="AM32" s="23"/>
    </row>
    <row r="33" spans="2:39" ht="25.5" customHeight="1" x14ac:dyDescent="0.15">
      <c r="B33" s="19">
        <v>30</v>
      </c>
      <c r="C33" s="53"/>
      <c r="D33" s="54"/>
      <c r="E33" s="54"/>
      <c r="F33" s="55"/>
      <c r="G33" s="56"/>
      <c r="H33" s="12"/>
      <c r="J33" s="21" t="str">
        <f t="shared" si="17"/>
        <v/>
      </c>
      <c r="K33" s="10"/>
      <c r="L33" s="10" t="str">
        <f t="shared" si="18"/>
        <v/>
      </c>
      <c r="M33" s="23"/>
      <c r="N33" s="27" t="str">
        <f t="shared" si="19"/>
        <v/>
      </c>
      <c r="O33" s="23"/>
      <c r="P33" s="30" t="str">
        <f t="shared" si="20"/>
        <v/>
      </c>
      <c r="Q33" s="27" t="str">
        <f t="shared" si="21"/>
        <v/>
      </c>
      <c r="R33" s="27" t="str">
        <f t="shared" si="0"/>
        <v/>
      </c>
      <c r="S33" s="30" t="str">
        <f t="shared" si="1"/>
        <v/>
      </c>
      <c r="T33" s="30" t="str">
        <f t="shared" si="22"/>
        <v/>
      </c>
      <c r="U33" s="30" t="str">
        <f t="shared" si="23"/>
        <v/>
      </c>
      <c r="V33" s="30" t="str">
        <f t="array" ref="V33">IF(T33="Y",MAX(IFERROR(FIND(区切文字,TRIM(D33)),0)),"")</f>
        <v/>
      </c>
      <c r="W33" s="30" t="str">
        <f t="shared" si="24"/>
        <v/>
      </c>
      <c r="X33" s="30" t="str">
        <f t="shared" si="25"/>
        <v/>
      </c>
      <c r="Y33" s="30" t="str">
        <f t="array" ref="Y33">IF(W33="Y",MAX(IFERROR(FIND(区切文字,TRIM(E33)),0)),"")</f>
        <v/>
      </c>
      <c r="Z33" s="30" t="str">
        <f t="shared" si="26"/>
        <v/>
      </c>
      <c r="AA33" s="30" t="str">
        <f t="shared" si="27"/>
        <v/>
      </c>
      <c r="AB33" s="30" t="str">
        <f t="shared" si="28"/>
        <v/>
      </c>
      <c r="AC33" s="30" t="str">
        <f t="shared" si="29"/>
        <v/>
      </c>
      <c r="AD33" s="23"/>
      <c r="AE33" s="23"/>
      <c r="AF33" s="23"/>
      <c r="AG33" s="23"/>
      <c r="AH33" s="23"/>
      <c r="AI33" s="23"/>
      <c r="AJ33" s="23"/>
      <c r="AK33" s="23"/>
      <c r="AL33" s="23"/>
      <c r="AM33" s="23"/>
    </row>
    <row r="34" spans="2:39" ht="25.5" customHeight="1" x14ac:dyDescent="0.15">
      <c r="B34" s="19">
        <v>31</v>
      </c>
      <c r="C34" s="53"/>
      <c r="D34" s="54"/>
      <c r="E34" s="54"/>
      <c r="F34" s="55"/>
      <c r="G34" s="56"/>
      <c r="H34" s="12"/>
      <c r="J34" s="21" t="str">
        <f t="shared" si="17"/>
        <v/>
      </c>
      <c r="K34" s="10"/>
      <c r="L34" s="10" t="str">
        <f t="shared" si="18"/>
        <v/>
      </c>
      <c r="M34" s="23"/>
      <c r="N34" s="27" t="str">
        <f t="shared" si="19"/>
        <v/>
      </c>
      <c r="O34" s="23"/>
      <c r="P34" s="30" t="str">
        <f t="shared" si="20"/>
        <v/>
      </c>
      <c r="Q34" s="27" t="str">
        <f t="shared" si="21"/>
        <v/>
      </c>
      <c r="R34" s="27" t="str">
        <f t="shared" si="0"/>
        <v/>
      </c>
      <c r="S34" s="30" t="str">
        <f t="shared" si="1"/>
        <v/>
      </c>
      <c r="T34" s="30" t="str">
        <f t="shared" si="22"/>
        <v/>
      </c>
      <c r="U34" s="30" t="str">
        <f t="shared" si="23"/>
        <v/>
      </c>
      <c r="V34" s="30" t="str">
        <f t="array" ref="V34">IF(T34="Y",MAX(IFERROR(FIND(区切文字,TRIM(D34)),0)),"")</f>
        <v/>
      </c>
      <c r="W34" s="30" t="str">
        <f t="shared" si="24"/>
        <v/>
      </c>
      <c r="X34" s="30" t="str">
        <f t="shared" si="25"/>
        <v/>
      </c>
      <c r="Y34" s="30" t="str">
        <f t="array" ref="Y34">IF(W34="Y",MAX(IFERROR(FIND(区切文字,TRIM(E34)),0)),"")</f>
        <v/>
      </c>
      <c r="Z34" s="30" t="str">
        <f t="shared" si="26"/>
        <v/>
      </c>
      <c r="AA34" s="30" t="str">
        <f t="shared" si="27"/>
        <v/>
      </c>
      <c r="AB34" s="30" t="str">
        <f t="shared" si="28"/>
        <v/>
      </c>
      <c r="AC34" s="30" t="str">
        <f t="shared" si="29"/>
        <v/>
      </c>
      <c r="AD34" s="23"/>
      <c r="AE34" s="23"/>
      <c r="AF34" s="23"/>
      <c r="AG34" s="23"/>
      <c r="AH34" s="23"/>
      <c r="AI34" s="23"/>
      <c r="AJ34" s="23"/>
      <c r="AK34" s="23"/>
      <c r="AL34" s="23"/>
      <c r="AM34" s="23"/>
    </row>
    <row r="35" spans="2:39" ht="25.5" customHeight="1" x14ac:dyDescent="0.15">
      <c r="B35" s="19">
        <v>32</v>
      </c>
      <c r="C35" s="53"/>
      <c r="D35" s="54"/>
      <c r="E35" s="54"/>
      <c r="F35" s="55"/>
      <c r="G35" s="56"/>
      <c r="H35" s="12"/>
      <c r="J35" s="21" t="str">
        <f t="shared" si="17"/>
        <v/>
      </c>
      <c r="K35" s="10"/>
      <c r="L35" s="10" t="str">
        <f t="shared" si="18"/>
        <v/>
      </c>
      <c r="M35" s="23"/>
      <c r="N35" s="27" t="str">
        <f t="shared" si="19"/>
        <v/>
      </c>
      <c r="O35" s="23"/>
      <c r="P35" s="30" t="str">
        <f t="shared" si="20"/>
        <v/>
      </c>
      <c r="Q35" s="27" t="str">
        <f t="shared" si="21"/>
        <v/>
      </c>
      <c r="R35" s="27" t="str">
        <f t="shared" si="0"/>
        <v/>
      </c>
      <c r="S35" s="30" t="str">
        <f t="shared" si="1"/>
        <v/>
      </c>
      <c r="T35" s="30" t="str">
        <f t="shared" si="22"/>
        <v/>
      </c>
      <c r="U35" s="30" t="str">
        <f t="shared" si="23"/>
        <v/>
      </c>
      <c r="V35" s="30" t="str">
        <f t="array" ref="V35">IF(T35="Y",MAX(IFERROR(FIND(区切文字,TRIM(D35)),0)),"")</f>
        <v/>
      </c>
      <c r="W35" s="30" t="str">
        <f t="shared" si="24"/>
        <v/>
      </c>
      <c r="X35" s="30" t="str">
        <f t="shared" si="25"/>
        <v/>
      </c>
      <c r="Y35" s="30" t="str">
        <f t="array" ref="Y35">IF(W35="Y",MAX(IFERROR(FIND(区切文字,TRIM(E35)),0)),"")</f>
        <v/>
      </c>
      <c r="Z35" s="30" t="str">
        <f t="shared" si="26"/>
        <v/>
      </c>
      <c r="AA35" s="30" t="str">
        <f t="shared" si="27"/>
        <v/>
      </c>
      <c r="AB35" s="30" t="str">
        <f t="shared" si="28"/>
        <v/>
      </c>
      <c r="AC35" s="30" t="str">
        <f t="shared" si="29"/>
        <v/>
      </c>
      <c r="AD35" s="23"/>
      <c r="AE35" s="23"/>
      <c r="AF35" s="23"/>
      <c r="AG35" s="23"/>
      <c r="AH35" s="23"/>
      <c r="AI35" s="23"/>
      <c r="AJ35" s="23"/>
      <c r="AK35" s="23"/>
      <c r="AL35" s="23"/>
      <c r="AM35" s="23"/>
    </row>
    <row r="36" spans="2:39" ht="25.5" customHeight="1" x14ac:dyDescent="0.15">
      <c r="B36" s="19">
        <v>33</v>
      </c>
      <c r="C36" s="53"/>
      <c r="D36" s="54"/>
      <c r="E36" s="54"/>
      <c r="F36" s="55"/>
      <c r="G36" s="56"/>
      <c r="H36" s="12"/>
      <c r="J36" s="21" t="str">
        <f t="shared" si="17"/>
        <v/>
      </c>
      <c r="K36" s="10"/>
      <c r="L36" s="10" t="str">
        <f t="shared" si="18"/>
        <v/>
      </c>
      <c r="M36" s="23"/>
      <c r="N36" s="27" t="str">
        <f t="shared" si="19"/>
        <v/>
      </c>
      <c r="O36" s="23"/>
      <c r="P36" s="30" t="str">
        <f t="shared" si="20"/>
        <v/>
      </c>
      <c r="Q36" s="27" t="str">
        <f t="shared" si="21"/>
        <v/>
      </c>
      <c r="R36" s="27" t="str">
        <f t="shared" si="0"/>
        <v/>
      </c>
      <c r="S36" s="30" t="str">
        <f t="shared" ref="S36:S63" si="30">IF(AND($Q36="Y",$R36=""),VALUE(ASC(LEFT(VLOOKUP(C36,競技種目変換,2,0),1))),"")</f>
        <v/>
      </c>
      <c r="T36" s="30" t="str">
        <f t="shared" si="22"/>
        <v/>
      </c>
      <c r="U36" s="30" t="str">
        <f t="shared" si="23"/>
        <v/>
      </c>
      <c r="V36" s="30" t="str">
        <f t="array" ref="V36">IF(T36="Y",MAX(IFERROR(FIND(区切文字,TRIM(D36)),0)),"")</f>
        <v/>
      </c>
      <c r="W36" s="30" t="str">
        <f t="shared" si="24"/>
        <v/>
      </c>
      <c r="X36" s="30" t="str">
        <f t="shared" si="25"/>
        <v/>
      </c>
      <c r="Y36" s="30" t="str">
        <f t="array" ref="Y36">IF(W36="Y",MAX(IFERROR(FIND(区切文字,TRIM(E36)),0)),"")</f>
        <v/>
      </c>
      <c r="Z36" s="30" t="str">
        <f t="shared" si="26"/>
        <v/>
      </c>
      <c r="AA36" s="30" t="str">
        <f t="shared" si="27"/>
        <v/>
      </c>
      <c r="AB36" s="30" t="str">
        <f t="shared" si="28"/>
        <v/>
      </c>
      <c r="AC36" s="30" t="str">
        <f t="shared" si="29"/>
        <v/>
      </c>
      <c r="AD36" s="23"/>
      <c r="AE36" s="23"/>
      <c r="AF36" s="23"/>
      <c r="AG36" s="23"/>
      <c r="AH36" s="23"/>
      <c r="AI36" s="23"/>
      <c r="AJ36" s="23"/>
      <c r="AK36" s="23"/>
      <c r="AL36" s="23"/>
      <c r="AM36" s="23"/>
    </row>
    <row r="37" spans="2:39" ht="25.5" customHeight="1" x14ac:dyDescent="0.15">
      <c r="B37" s="19">
        <v>34</v>
      </c>
      <c r="C37" s="53"/>
      <c r="D37" s="54"/>
      <c r="E37" s="54"/>
      <c r="F37" s="55"/>
      <c r="G37" s="56"/>
      <c r="H37" s="12"/>
      <c r="J37" s="21" t="str">
        <f t="shared" si="17"/>
        <v/>
      </c>
      <c r="K37" s="10"/>
      <c r="L37" s="10" t="str">
        <f t="shared" si="18"/>
        <v/>
      </c>
      <c r="M37" s="23"/>
      <c r="N37" s="27" t="str">
        <f t="shared" si="19"/>
        <v/>
      </c>
      <c r="O37" s="23"/>
      <c r="P37" s="30" t="str">
        <f t="shared" si="20"/>
        <v/>
      </c>
      <c r="Q37" s="27" t="str">
        <f t="shared" si="21"/>
        <v/>
      </c>
      <c r="R37" s="27" t="str">
        <f t="shared" si="0"/>
        <v/>
      </c>
      <c r="S37" s="30" t="str">
        <f t="shared" si="30"/>
        <v/>
      </c>
      <c r="T37" s="30" t="str">
        <f t="shared" si="22"/>
        <v/>
      </c>
      <c r="U37" s="30" t="str">
        <f t="shared" si="23"/>
        <v/>
      </c>
      <c r="V37" s="30" t="str">
        <f t="array" ref="V37">IF(T37="Y",MAX(IFERROR(FIND(区切文字,TRIM(D37)),0)),"")</f>
        <v/>
      </c>
      <c r="W37" s="30" t="str">
        <f t="shared" si="24"/>
        <v/>
      </c>
      <c r="X37" s="30" t="str">
        <f t="shared" si="25"/>
        <v/>
      </c>
      <c r="Y37" s="30" t="str">
        <f t="array" ref="Y37">IF(W37="Y",MAX(IFERROR(FIND(区切文字,TRIM(E37)),0)),"")</f>
        <v/>
      </c>
      <c r="Z37" s="30" t="str">
        <f t="shared" si="26"/>
        <v/>
      </c>
      <c r="AA37" s="30" t="str">
        <f t="shared" si="27"/>
        <v/>
      </c>
      <c r="AB37" s="30" t="str">
        <f t="shared" si="28"/>
        <v/>
      </c>
      <c r="AC37" s="30" t="str">
        <f t="shared" si="29"/>
        <v/>
      </c>
      <c r="AD37" s="23"/>
      <c r="AE37" s="23"/>
      <c r="AF37" s="23"/>
      <c r="AG37" s="23"/>
      <c r="AH37" s="23"/>
      <c r="AI37" s="23"/>
      <c r="AJ37" s="23"/>
      <c r="AK37" s="23"/>
      <c r="AL37" s="23"/>
      <c r="AM37" s="23"/>
    </row>
    <row r="38" spans="2:39" ht="25.5" customHeight="1" x14ac:dyDescent="0.15">
      <c r="B38" s="19">
        <v>35</v>
      </c>
      <c r="C38" s="53"/>
      <c r="D38" s="54"/>
      <c r="E38" s="54"/>
      <c r="F38" s="55"/>
      <c r="G38" s="56"/>
      <c r="H38" s="12"/>
      <c r="J38" s="21" t="str">
        <f t="shared" si="17"/>
        <v/>
      </c>
      <c r="K38" s="10"/>
      <c r="L38" s="10" t="str">
        <f t="shared" si="18"/>
        <v/>
      </c>
      <c r="M38" s="23"/>
      <c r="N38" s="27" t="str">
        <f t="shared" si="19"/>
        <v/>
      </c>
      <c r="O38" s="23"/>
      <c r="P38" s="30" t="str">
        <f t="shared" si="20"/>
        <v/>
      </c>
      <c r="Q38" s="27" t="str">
        <f t="shared" si="21"/>
        <v/>
      </c>
      <c r="R38" s="27" t="str">
        <f t="shared" si="0"/>
        <v/>
      </c>
      <c r="S38" s="30" t="str">
        <f t="shared" si="30"/>
        <v/>
      </c>
      <c r="T38" s="30" t="str">
        <f t="shared" si="22"/>
        <v/>
      </c>
      <c r="U38" s="30" t="str">
        <f t="shared" si="23"/>
        <v/>
      </c>
      <c r="V38" s="30" t="str">
        <f t="array" ref="V38">IF(T38="Y",MAX(IFERROR(FIND(区切文字,TRIM(D38)),0)),"")</f>
        <v/>
      </c>
      <c r="W38" s="30" t="str">
        <f t="shared" si="24"/>
        <v/>
      </c>
      <c r="X38" s="30" t="str">
        <f t="shared" si="25"/>
        <v/>
      </c>
      <c r="Y38" s="30" t="str">
        <f t="array" ref="Y38">IF(W38="Y",MAX(IFERROR(FIND(区切文字,TRIM(E38)),0)),"")</f>
        <v/>
      </c>
      <c r="Z38" s="30" t="str">
        <f t="shared" si="26"/>
        <v/>
      </c>
      <c r="AA38" s="30" t="str">
        <f t="shared" si="27"/>
        <v/>
      </c>
      <c r="AB38" s="30" t="str">
        <f t="shared" si="28"/>
        <v/>
      </c>
      <c r="AC38" s="30" t="str">
        <f t="shared" si="29"/>
        <v/>
      </c>
      <c r="AD38" s="23"/>
      <c r="AE38" s="23"/>
      <c r="AF38" s="23"/>
      <c r="AG38" s="23"/>
      <c r="AH38" s="23"/>
      <c r="AI38" s="23"/>
      <c r="AJ38" s="23"/>
      <c r="AK38" s="23"/>
      <c r="AL38" s="23"/>
      <c r="AM38" s="23"/>
    </row>
    <row r="39" spans="2:39" ht="25.5" customHeight="1" x14ac:dyDescent="0.15">
      <c r="B39" s="19">
        <v>36</v>
      </c>
      <c r="C39" s="53"/>
      <c r="D39" s="54"/>
      <c r="E39" s="54"/>
      <c r="F39" s="55"/>
      <c r="G39" s="56"/>
      <c r="H39" s="12"/>
      <c r="J39" s="21" t="str">
        <f t="shared" si="17"/>
        <v/>
      </c>
      <c r="K39" s="10"/>
      <c r="L39" s="10" t="str">
        <f t="shared" si="18"/>
        <v/>
      </c>
      <c r="M39" s="23"/>
      <c r="N39" s="27" t="str">
        <f t="shared" si="19"/>
        <v/>
      </c>
      <c r="O39" s="23"/>
      <c r="P39" s="30" t="str">
        <f t="shared" si="20"/>
        <v/>
      </c>
      <c r="Q39" s="27" t="str">
        <f t="shared" si="21"/>
        <v/>
      </c>
      <c r="R39" s="27" t="str">
        <f t="shared" si="0"/>
        <v/>
      </c>
      <c r="S39" s="30" t="str">
        <f t="shared" si="30"/>
        <v/>
      </c>
      <c r="T39" s="30" t="str">
        <f t="shared" si="22"/>
        <v/>
      </c>
      <c r="U39" s="30" t="str">
        <f t="shared" si="23"/>
        <v/>
      </c>
      <c r="V39" s="30" t="str">
        <f t="array" ref="V39">IF(T39="Y",MAX(IFERROR(FIND(区切文字,TRIM(D39)),0)),"")</f>
        <v/>
      </c>
      <c r="W39" s="30" t="str">
        <f t="shared" si="24"/>
        <v/>
      </c>
      <c r="X39" s="30" t="str">
        <f t="shared" si="25"/>
        <v/>
      </c>
      <c r="Y39" s="30" t="str">
        <f t="array" ref="Y39">IF(W39="Y",MAX(IFERROR(FIND(区切文字,TRIM(E39)),0)),"")</f>
        <v/>
      </c>
      <c r="Z39" s="30" t="str">
        <f t="shared" si="26"/>
        <v/>
      </c>
      <c r="AA39" s="30" t="str">
        <f t="shared" si="27"/>
        <v/>
      </c>
      <c r="AB39" s="30" t="str">
        <f t="shared" si="28"/>
        <v/>
      </c>
      <c r="AC39" s="30" t="str">
        <f t="shared" si="29"/>
        <v/>
      </c>
      <c r="AD39" s="23"/>
      <c r="AE39" s="23"/>
      <c r="AF39" s="23"/>
      <c r="AG39" s="23"/>
      <c r="AH39" s="23"/>
      <c r="AI39" s="23"/>
      <c r="AJ39" s="23"/>
      <c r="AK39" s="23"/>
      <c r="AL39" s="23"/>
      <c r="AM39" s="23"/>
    </row>
    <row r="40" spans="2:39" ht="25.5" customHeight="1" x14ac:dyDescent="0.15">
      <c r="B40" s="19">
        <v>37</v>
      </c>
      <c r="C40" s="53"/>
      <c r="D40" s="54"/>
      <c r="E40" s="54"/>
      <c r="F40" s="55"/>
      <c r="G40" s="56"/>
      <c r="H40" s="12"/>
      <c r="J40" s="21" t="str">
        <f t="shared" si="17"/>
        <v/>
      </c>
      <c r="K40" s="10"/>
      <c r="L40" s="10" t="str">
        <f t="shared" si="18"/>
        <v/>
      </c>
      <c r="M40" s="23"/>
      <c r="N40" s="27" t="str">
        <f t="shared" si="19"/>
        <v/>
      </c>
      <c r="O40" s="23"/>
      <c r="P40" s="30" t="str">
        <f t="shared" si="20"/>
        <v/>
      </c>
      <c r="Q40" s="27" t="str">
        <f t="shared" si="21"/>
        <v/>
      </c>
      <c r="R40" s="27" t="str">
        <f t="shared" si="0"/>
        <v/>
      </c>
      <c r="S40" s="30" t="str">
        <f t="shared" si="30"/>
        <v/>
      </c>
      <c r="T40" s="30" t="str">
        <f t="shared" si="22"/>
        <v/>
      </c>
      <c r="U40" s="30" t="str">
        <f t="shared" si="23"/>
        <v/>
      </c>
      <c r="V40" s="30" t="str">
        <f t="array" ref="V40">IF(T40="Y",MAX(IFERROR(FIND(区切文字,TRIM(D40)),0)),"")</f>
        <v/>
      </c>
      <c r="W40" s="30" t="str">
        <f t="shared" si="24"/>
        <v/>
      </c>
      <c r="X40" s="30" t="str">
        <f t="shared" si="25"/>
        <v/>
      </c>
      <c r="Y40" s="30" t="str">
        <f t="array" ref="Y40">IF(W40="Y",MAX(IFERROR(FIND(区切文字,TRIM(E40)),0)),"")</f>
        <v/>
      </c>
      <c r="Z40" s="30" t="str">
        <f t="shared" si="26"/>
        <v/>
      </c>
      <c r="AA40" s="30" t="str">
        <f t="shared" si="27"/>
        <v/>
      </c>
      <c r="AB40" s="30" t="str">
        <f t="shared" si="28"/>
        <v/>
      </c>
      <c r="AC40" s="30" t="str">
        <f t="shared" si="29"/>
        <v/>
      </c>
      <c r="AD40" s="23"/>
      <c r="AE40" s="23"/>
      <c r="AF40" s="23"/>
      <c r="AG40" s="23"/>
      <c r="AH40" s="23"/>
      <c r="AI40" s="23"/>
      <c r="AJ40" s="23"/>
      <c r="AK40" s="23"/>
      <c r="AL40" s="23"/>
      <c r="AM40" s="23"/>
    </row>
    <row r="41" spans="2:39" ht="25.5" customHeight="1" x14ac:dyDescent="0.15">
      <c r="B41" s="19">
        <v>38</v>
      </c>
      <c r="C41" s="53"/>
      <c r="D41" s="54"/>
      <c r="E41" s="54"/>
      <c r="F41" s="55"/>
      <c r="G41" s="56"/>
      <c r="H41" s="12"/>
      <c r="J41" s="21" t="str">
        <f t="shared" si="17"/>
        <v/>
      </c>
      <c r="K41" s="10"/>
      <c r="L41" s="10" t="str">
        <f t="shared" si="18"/>
        <v/>
      </c>
      <c r="M41" s="23"/>
      <c r="N41" s="27" t="str">
        <f t="shared" si="19"/>
        <v/>
      </c>
      <c r="O41" s="23"/>
      <c r="P41" s="30" t="str">
        <f t="shared" si="20"/>
        <v/>
      </c>
      <c r="Q41" s="27" t="str">
        <f t="shared" si="21"/>
        <v/>
      </c>
      <c r="R41" s="27" t="str">
        <f t="shared" si="0"/>
        <v/>
      </c>
      <c r="S41" s="30" t="str">
        <f t="shared" si="30"/>
        <v/>
      </c>
      <c r="T41" s="30" t="str">
        <f t="shared" si="22"/>
        <v/>
      </c>
      <c r="U41" s="30" t="str">
        <f t="shared" si="23"/>
        <v/>
      </c>
      <c r="V41" s="30" t="str">
        <f t="array" ref="V41">IF(T41="Y",MAX(IFERROR(FIND(区切文字,TRIM(D41)),0)),"")</f>
        <v/>
      </c>
      <c r="W41" s="30" t="str">
        <f t="shared" si="24"/>
        <v/>
      </c>
      <c r="X41" s="30" t="str">
        <f t="shared" si="25"/>
        <v/>
      </c>
      <c r="Y41" s="30" t="str">
        <f t="array" ref="Y41">IF(W41="Y",MAX(IFERROR(FIND(区切文字,TRIM(E41)),0)),"")</f>
        <v/>
      </c>
      <c r="Z41" s="30" t="str">
        <f t="shared" si="26"/>
        <v/>
      </c>
      <c r="AA41" s="30" t="str">
        <f t="shared" si="27"/>
        <v/>
      </c>
      <c r="AB41" s="30" t="str">
        <f t="shared" si="28"/>
        <v/>
      </c>
      <c r="AC41" s="30" t="str">
        <f t="shared" si="29"/>
        <v/>
      </c>
      <c r="AD41" s="23"/>
      <c r="AE41" s="23"/>
      <c r="AF41" s="23"/>
      <c r="AG41" s="23"/>
      <c r="AH41" s="23"/>
      <c r="AI41" s="23"/>
      <c r="AJ41" s="23"/>
      <c r="AK41" s="23"/>
      <c r="AL41" s="23"/>
      <c r="AM41" s="23"/>
    </row>
    <row r="42" spans="2:39" ht="25.5" customHeight="1" x14ac:dyDescent="0.15">
      <c r="B42" s="19">
        <v>39</v>
      </c>
      <c r="C42" s="53"/>
      <c r="D42" s="54"/>
      <c r="E42" s="54"/>
      <c r="F42" s="55"/>
      <c r="G42" s="56"/>
      <c r="H42" s="12"/>
      <c r="J42" s="21" t="str">
        <f t="shared" si="17"/>
        <v/>
      </c>
      <c r="K42" s="10"/>
      <c r="L42" s="10" t="str">
        <f t="shared" si="18"/>
        <v/>
      </c>
      <c r="M42" s="23"/>
      <c r="N42" s="27" t="str">
        <f t="shared" si="19"/>
        <v/>
      </c>
      <c r="O42" s="23"/>
      <c r="P42" s="30" t="str">
        <f t="shared" si="20"/>
        <v/>
      </c>
      <c r="Q42" s="27" t="str">
        <f t="shared" si="21"/>
        <v/>
      </c>
      <c r="R42" s="27" t="str">
        <f t="shared" si="0"/>
        <v/>
      </c>
      <c r="S42" s="30" t="str">
        <f t="shared" si="30"/>
        <v/>
      </c>
      <c r="T42" s="30" t="str">
        <f t="shared" si="22"/>
        <v/>
      </c>
      <c r="U42" s="30" t="str">
        <f t="shared" si="23"/>
        <v/>
      </c>
      <c r="V42" s="30" t="str">
        <f t="array" ref="V42">IF(T42="Y",MAX(IFERROR(FIND(区切文字,TRIM(D42)),0)),"")</f>
        <v/>
      </c>
      <c r="W42" s="30" t="str">
        <f t="shared" si="24"/>
        <v/>
      </c>
      <c r="X42" s="30" t="str">
        <f t="shared" si="25"/>
        <v/>
      </c>
      <c r="Y42" s="30" t="str">
        <f t="array" ref="Y42">IF(W42="Y",MAX(IFERROR(FIND(区切文字,TRIM(E42)),0)),"")</f>
        <v/>
      </c>
      <c r="Z42" s="30" t="str">
        <f t="shared" si="26"/>
        <v/>
      </c>
      <c r="AA42" s="30" t="str">
        <f t="shared" si="27"/>
        <v/>
      </c>
      <c r="AB42" s="30" t="str">
        <f t="shared" si="28"/>
        <v/>
      </c>
      <c r="AC42" s="30" t="str">
        <f t="shared" si="29"/>
        <v/>
      </c>
      <c r="AD42" s="23"/>
      <c r="AE42" s="23"/>
      <c r="AF42" s="23"/>
      <c r="AG42" s="23"/>
      <c r="AH42" s="23"/>
      <c r="AI42" s="23"/>
      <c r="AJ42" s="23"/>
      <c r="AK42" s="23"/>
      <c r="AL42" s="23"/>
      <c r="AM42" s="23"/>
    </row>
    <row r="43" spans="2:39" ht="25.5" customHeight="1" x14ac:dyDescent="0.15">
      <c r="B43" s="19">
        <v>40</v>
      </c>
      <c r="C43" s="53"/>
      <c r="D43" s="54"/>
      <c r="E43" s="54"/>
      <c r="F43" s="55"/>
      <c r="G43" s="56"/>
      <c r="H43" s="12"/>
      <c r="J43" s="21" t="str">
        <f t="shared" si="17"/>
        <v/>
      </c>
      <c r="K43" s="10"/>
      <c r="L43" s="10" t="str">
        <f t="shared" si="18"/>
        <v/>
      </c>
      <c r="M43" s="23"/>
      <c r="N43" s="27" t="str">
        <f t="shared" si="19"/>
        <v/>
      </c>
      <c r="O43" s="23"/>
      <c r="P43" s="30" t="str">
        <f t="shared" si="20"/>
        <v/>
      </c>
      <c r="Q43" s="27" t="str">
        <f t="shared" si="21"/>
        <v/>
      </c>
      <c r="R43" s="27" t="str">
        <f t="shared" si="0"/>
        <v/>
      </c>
      <c r="S43" s="30" t="str">
        <f t="shared" si="30"/>
        <v/>
      </c>
      <c r="T43" s="30" t="str">
        <f t="shared" si="22"/>
        <v/>
      </c>
      <c r="U43" s="30" t="str">
        <f t="shared" si="23"/>
        <v/>
      </c>
      <c r="V43" s="30" t="str">
        <f t="array" ref="V43">IF(T43="Y",MAX(IFERROR(FIND(区切文字,TRIM(D43)),0)),"")</f>
        <v/>
      </c>
      <c r="W43" s="30" t="str">
        <f t="shared" si="24"/>
        <v/>
      </c>
      <c r="X43" s="30" t="str">
        <f t="shared" si="25"/>
        <v/>
      </c>
      <c r="Y43" s="30" t="str">
        <f t="array" ref="Y43">IF(W43="Y",MAX(IFERROR(FIND(区切文字,TRIM(E43)),0)),"")</f>
        <v/>
      </c>
      <c r="Z43" s="30" t="str">
        <f t="shared" si="26"/>
        <v/>
      </c>
      <c r="AA43" s="30" t="str">
        <f t="shared" si="27"/>
        <v/>
      </c>
      <c r="AB43" s="30" t="str">
        <f t="shared" si="28"/>
        <v/>
      </c>
      <c r="AC43" s="30" t="str">
        <f t="shared" si="29"/>
        <v/>
      </c>
      <c r="AD43" s="23"/>
      <c r="AE43" s="23"/>
      <c r="AF43" s="23"/>
      <c r="AG43" s="23"/>
      <c r="AH43" s="23"/>
      <c r="AI43" s="23"/>
      <c r="AJ43" s="23"/>
      <c r="AK43" s="23"/>
      <c r="AL43" s="23"/>
      <c r="AM43" s="23"/>
    </row>
    <row r="44" spans="2:39" ht="25.5" customHeight="1" x14ac:dyDescent="0.15">
      <c r="B44" s="19">
        <v>41</v>
      </c>
      <c r="C44" s="53"/>
      <c r="D44" s="54"/>
      <c r="E44" s="54"/>
      <c r="F44" s="55"/>
      <c r="G44" s="56"/>
      <c r="H44" s="12"/>
      <c r="J44" s="21" t="str">
        <f t="shared" si="17"/>
        <v/>
      </c>
      <c r="K44" s="10"/>
      <c r="L44" s="10" t="str">
        <f t="shared" si="18"/>
        <v/>
      </c>
      <c r="M44" s="23"/>
      <c r="N44" s="27" t="str">
        <f t="shared" si="19"/>
        <v/>
      </c>
      <c r="O44" s="23"/>
      <c r="P44" s="30" t="str">
        <f t="shared" si="20"/>
        <v/>
      </c>
      <c r="Q44" s="27" t="str">
        <f t="shared" si="21"/>
        <v/>
      </c>
      <c r="R44" s="27" t="str">
        <f t="shared" si="0"/>
        <v/>
      </c>
      <c r="S44" s="30" t="str">
        <f t="shared" si="30"/>
        <v/>
      </c>
      <c r="T44" s="30" t="str">
        <f t="shared" si="22"/>
        <v/>
      </c>
      <c r="U44" s="30" t="str">
        <f t="shared" si="23"/>
        <v/>
      </c>
      <c r="V44" s="30" t="str">
        <f t="array" ref="V44">IF(T44="Y",MAX(IFERROR(FIND(区切文字,TRIM(D44)),0)),"")</f>
        <v/>
      </c>
      <c r="W44" s="30" t="str">
        <f t="shared" si="24"/>
        <v/>
      </c>
      <c r="X44" s="30" t="str">
        <f t="shared" si="25"/>
        <v/>
      </c>
      <c r="Y44" s="30" t="str">
        <f t="array" ref="Y44">IF(W44="Y",MAX(IFERROR(FIND(区切文字,TRIM(E44)),0)),"")</f>
        <v/>
      </c>
      <c r="Z44" s="30" t="str">
        <f t="shared" si="26"/>
        <v/>
      </c>
      <c r="AA44" s="30" t="str">
        <f t="shared" si="27"/>
        <v/>
      </c>
      <c r="AB44" s="30" t="str">
        <f t="shared" si="28"/>
        <v/>
      </c>
      <c r="AC44" s="30" t="str">
        <f t="shared" si="29"/>
        <v/>
      </c>
      <c r="AD44" s="23"/>
      <c r="AE44" s="23"/>
      <c r="AF44" s="23"/>
      <c r="AG44" s="23"/>
      <c r="AH44" s="23"/>
      <c r="AI44" s="23"/>
      <c r="AJ44" s="23"/>
      <c r="AK44" s="23"/>
      <c r="AL44" s="23"/>
      <c r="AM44" s="23"/>
    </row>
    <row r="45" spans="2:39" ht="25.5" customHeight="1" x14ac:dyDescent="0.15">
      <c r="B45" s="19">
        <v>42</v>
      </c>
      <c r="C45" s="53"/>
      <c r="D45" s="54"/>
      <c r="E45" s="54"/>
      <c r="F45" s="55"/>
      <c r="G45" s="56"/>
      <c r="H45" s="12"/>
      <c r="J45" s="21" t="str">
        <f t="shared" si="17"/>
        <v/>
      </c>
      <c r="K45" s="10"/>
      <c r="L45" s="10" t="str">
        <f t="shared" si="18"/>
        <v/>
      </c>
      <c r="M45" s="23"/>
      <c r="N45" s="27" t="str">
        <f t="shared" si="19"/>
        <v/>
      </c>
      <c r="O45" s="23"/>
      <c r="P45" s="30" t="str">
        <f t="shared" si="20"/>
        <v/>
      </c>
      <c r="Q45" s="27" t="str">
        <f t="shared" si="21"/>
        <v/>
      </c>
      <c r="R45" s="27" t="str">
        <f t="shared" si="0"/>
        <v/>
      </c>
      <c r="S45" s="30" t="str">
        <f t="shared" si="30"/>
        <v/>
      </c>
      <c r="T45" s="30" t="str">
        <f t="shared" si="22"/>
        <v/>
      </c>
      <c r="U45" s="30" t="str">
        <f t="shared" si="23"/>
        <v/>
      </c>
      <c r="V45" s="30" t="str">
        <f t="array" ref="V45">IF(T45="Y",MAX(IFERROR(FIND(区切文字,TRIM(D45)),0)),"")</f>
        <v/>
      </c>
      <c r="W45" s="30" t="str">
        <f t="shared" si="24"/>
        <v/>
      </c>
      <c r="X45" s="30" t="str">
        <f t="shared" si="25"/>
        <v/>
      </c>
      <c r="Y45" s="30" t="str">
        <f t="array" ref="Y45">IF(W45="Y",MAX(IFERROR(FIND(区切文字,TRIM(E45)),0)),"")</f>
        <v/>
      </c>
      <c r="Z45" s="30" t="str">
        <f t="shared" si="26"/>
        <v/>
      </c>
      <c r="AA45" s="30" t="str">
        <f t="shared" si="27"/>
        <v/>
      </c>
      <c r="AB45" s="30" t="str">
        <f t="shared" si="28"/>
        <v/>
      </c>
      <c r="AC45" s="30" t="str">
        <f t="shared" si="29"/>
        <v/>
      </c>
      <c r="AD45" s="23"/>
      <c r="AE45" s="23"/>
      <c r="AF45" s="23"/>
      <c r="AG45" s="23"/>
      <c r="AH45" s="23"/>
      <c r="AI45" s="23"/>
      <c r="AJ45" s="23"/>
      <c r="AK45" s="23"/>
      <c r="AL45" s="23"/>
      <c r="AM45" s="23"/>
    </row>
    <row r="46" spans="2:39" ht="25.5" customHeight="1" x14ac:dyDescent="0.15">
      <c r="B46" s="19">
        <v>43</v>
      </c>
      <c r="C46" s="53"/>
      <c r="D46" s="54"/>
      <c r="E46" s="54"/>
      <c r="F46" s="55"/>
      <c r="G46" s="56"/>
      <c r="H46" s="12"/>
      <c r="J46" s="21" t="str">
        <f t="shared" si="17"/>
        <v/>
      </c>
      <c r="K46" s="10"/>
      <c r="L46" s="10" t="str">
        <f t="shared" si="18"/>
        <v/>
      </c>
      <c r="M46" s="23"/>
      <c r="N46" s="27" t="str">
        <f t="shared" si="19"/>
        <v/>
      </c>
      <c r="O46" s="23"/>
      <c r="P46" s="30" t="str">
        <f t="shared" si="20"/>
        <v/>
      </c>
      <c r="Q46" s="27" t="str">
        <f t="shared" si="21"/>
        <v/>
      </c>
      <c r="R46" s="27" t="str">
        <f t="shared" si="0"/>
        <v/>
      </c>
      <c r="S46" s="30" t="str">
        <f t="shared" si="30"/>
        <v/>
      </c>
      <c r="T46" s="30" t="str">
        <f t="shared" si="22"/>
        <v/>
      </c>
      <c r="U46" s="30" t="str">
        <f t="shared" si="23"/>
        <v/>
      </c>
      <c r="V46" s="30" t="str">
        <f t="array" ref="V46">IF(T46="Y",MAX(IFERROR(FIND(区切文字,TRIM(D46)),0)),"")</f>
        <v/>
      </c>
      <c r="W46" s="30" t="str">
        <f t="shared" si="24"/>
        <v/>
      </c>
      <c r="X46" s="30" t="str">
        <f t="shared" si="25"/>
        <v/>
      </c>
      <c r="Y46" s="30" t="str">
        <f t="array" ref="Y46">IF(W46="Y",MAX(IFERROR(FIND(区切文字,TRIM(E46)),0)),"")</f>
        <v/>
      </c>
      <c r="Z46" s="30" t="str">
        <f t="shared" si="26"/>
        <v/>
      </c>
      <c r="AA46" s="30" t="str">
        <f t="shared" si="27"/>
        <v/>
      </c>
      <c r="AB46" s="30" t="str">
        <f t="shared" si="28"/>
        <v/>
      </c>
      <c r="AC46" s="30" t="str">
        <f t="shared" si="29"/>
        <v/>
      </c>
      <c r="AD46" s="23"/>
      <c r="AE46" s="23"/>
      <c r="AF46" s="23"/>
      <c r="AG46" s="23"/>
      <c r="AH46" s="23"/>
      <c r="AI46" s="23"/>
      <c r="AJ46" s="23"/>
      <c r="AK46" s="23"/>
      <c r="AL46" s="23"/>
      <c r="AM46" s="23"/>
    </row>
    <row r="47" spans="2:39" ht="25.5" customHeight="1" x14ac:dyDescent="0.15">
      <c r="B47" s="19">
        <v>44</v>
      </c>
      <c r="C47" s="53"/>
      <c r="D47" s="54"/>
      <c r="E47" s="54"/>
      <c r="F47" s="55"/>
      <c r="G47" s="56"/>
      <c r="H47" s="12"/>
      <c r="J47" s="21" t="str">
        <f t="shared" si="17"/>
        <v/>
      </c>
      <c r="K47" s="10"/>
      <c r="L47" s="10" t="str">
        <f t="shared" si="18"/>
        <v/>
      </c>
      <c r="M47" s="23"/>
      <c r="N47" s="27" t="str">
        <f t="shared" si="19"/>
        <v/>
      </c>
      <c r="O47" s="23"/>
      <c r="P47" s="30" t="str">
        <f t="shared" si="20"/>
        <v/>
      </c>
      <c r="Q47" s="27" t="str">
        <f t="shared" si="21"/>
        <v/>
      </c>
      <c r="R47" s="27" t="str">
        <f t="shared" si="0"/>
        <v/>
      </c>
      <c r="S47" s="30" t="str">
        <f t="shared" si="30"/>
        <v/>
      </c>
      <c r="T47" s="30" t="str">
        <f t="shared" si="22"/>
        <v/>
      </c>
      <c r="U47" s="30" t="str">
        <f t="shared" si="23"/>
        <v/>
      </c>
      <c r="V47" s="30" t="str">
        <f t="array" ref="V47">IF(T47="Y",MAX(IFERROR(FIND(区切文字,TRIM(D47)),0)),"")</f>
        <v/>
      </c>
      <c r="W47" s="30" t="str">
        <f t="shared" si="24"/>
        <v/>
      </c>
      <c r="X47" s="30" t="str">
        <f t="shared" si="25"/>
        <v/>
      </c>
      <c r="Y47" s="30" t="str">
        <f t="array" ref="Y47">IF(W47="Y",MAX(IFERROR(FIND(区切文字,TRIM(E47)),0)),"")</f>
        <v/>
      </c>
      <c r="Z47" s="30" t="str">
        <f t="shared" si="26"/>
        <v/>
      </c>
      <c r="AA47" s="30" t="str">
        <f t="shared" si="27"/>
        <v/>
      </c>
      <c r="AB47" s="30" t="str">
        <f t="shared" si="28"/>
        <v/>
      </c>
      <c r="AC47" s="30" t="str">
        <f t="shared" si="29"/>
        <v/>
      </c>
      <c r="AD47" s="23"/>
      <c r="AE47" s="23"/>
      <c r="AF47" s="23"/>
      <c r="AG47" s="23"/>
      <c r="AH47" s="23"/>
      <c r="AI47" s="23"/>
      <c r="AJ47" s="23"/>
      <c r="AK47" s="23"/>
      <c r="AL47" s="23"/>
      <c r="AM47" s="23"/>
    </row>
    <row r="48" spans="2:39" ht="25.5" customHeight="1" x14ac:dyDescent="0.15">
      <c r="B48" s="19">
        <v>45</v>
      </c>
      <c r="C48" s="53"/>
      <c r="D48" s="54"/>
      <c r="E48" s="54"/>
      <c r="F48" s="55"/>
      <c r="G48" s="56"/>
      <c r="H48" s="12"/>
      <c r="J48" s="21" t="str">
        <f t="shared" si="17"/>
        <v/>
      </c>
      <c r="K48" s="10"/>
      <c r="L48" s="10" t="str">
        <f t="shared" si="18"/>
        <v/>
      </c>
      <c r="M48" s="23"/>
      <c r="N48" s="27" t="str">
        <f t="shared" si="19"/>
        <v/>
      </c>
      <c r="O48" s="23"/>
      <c r="P48" s="30" t="str">
        <f t="shared" si="20"/>
        <v/>
      </c>
      <c r="Q48" s="27" t="str">
        <f t="shared" si="21"/>
        <v/>
      </c>
      <c r="R48" s="27" t="str">
        <f t="shared" si="0"/>
        <v/>
      </c>
      <c r="S48" s="30" t="str">
        <f t="shared" si="30"/>
        <v/>
      </c>
      <c r="T48" s="30" t="str">
        <f t="shared" si="22"/>
        <v/>
      </c>
      <c r="U48" s="30" t="str">
        <f t="shared" si="23"/>
        <v/>
      </c>
      <c r="V48" s="30" t="str">
        <f t="array" ref="V48">IF(T48="Y",MAX(IFERROR(FIND(区切文字,TRIM(D48)),0)),"")</f>
        <v/>
      </c>
      <c r="W48" s="30" t="str">
        <f t="shared" si="24"/>
        <v/>
      </c>
      <c r="X48" s="30" t="str">
        <f t="shared" si="25"/>
        <v/>
      </c>
      <c r="Y48" s="30" t="str">
        <f t="array" ref="Y48">IF(W48="Y",MAX(IFERROR(FIND(区切文字,TRIM(E48)),0)),"")</f>
        <v/>
      </c>
      <c r="Z48" s="30" t="str">
        <f t="shared" si="26"/>
        <v/>
      </c>
      <c r="AA48" s="30" t="str">
        <f t="shared" si="27"/>
        <v/>
      </c>
      <c r="AB48" s="30" t="str">
        <f t="shared" si="28"/>
        <v/>
      </c>
      <c r="AC48" s="30" t="str">
        <f t="shared" si="29"/>
        <v/>
      </c>
      <c r="AD48" s="23"/>
      <c r="AE48" s="23"/>
      <c r="AF48" s="23"/>
      <c r="AG48" s="23"/>
      <c r="AH48" s="23"/>
      <c r="AI48" s="23"/>
      <c r="AJ48" s="23"/>
      <c r="AK48" s="23"/>
      <c r="AL48" s="23"/>
      <c r="AM48" s="23"/>
    </row>
    <row r="49" spans="2:39" ht="25.5" customHeight="1" x14ac:dyDescent="0.15">
      <c r="B49" s="19">
        <v>46</v>
      </c>
      <c r="C49" s="53"/>
      <c r="D49" s="54"/>
      <c r="E49" s="54"/>
      <c r="F49" s="55"/>
      <c r="G49" s="56"/>
      <c r="H49" s="12"/>
      <c r="J49" s="21" t="str">
        <f t="shared" si="17"/>
        <v/>
      </c>
      <c r="K49" s="10"/>
      <c r="L49" s="10" t="str">
        <f t="shared" si="18"/>
        <v/>
      </c>
      <c r="M49" s="23"/>
      <c r="N49" s="27" t="str">
        <f t="shared" si="19"/>
        <v/>
      </c>
      <c r="O49" s="23"/>
      <c r="P49" s="30" t="str">
        <f t="shared" si="20"/>
        <v/>
      </c>
      <c r="Q49" s="27" t="str">
        <f t="shared" si="21"/>
        <v/>
      </c>
      <c r="R49" s="27" t="str">
        <f t="shared" si="0"/>
        <v/>
      </c>
      <c r="S49" s="30" t="str">
        <f t="shared" si="30"/>
        <v/>
      </c>
      <c r="T49" s="30" t="str">
        <f t="shared" si="22"/>
        <v/>
      </c>
      <c r="U49" s="30" t="str">
        <f t="shared" si="23"/>
        <v/>
      </c>
      <c r="V49" s="30" t="str">
        <f t="array" ref="V49">IF(T49="Y",MAX(IFERROR(FIND(区切文字,TRIM(D49)),0)),"")</f>
        <v/>
      </c>
      <c r="W49" s="30" t="str">
        <f t="shared" si="24"/>
        <v/>
      </c>
      <c r="X49" s="30" t="str">
        <f t="shared" si="25"/>
        <v/>
      </c>
      <c r="Y49" s="30" t="str">
        <f t="array" ref="Y49">IF(W49="Y",MAX(IFERROR(FIND(区切文字,TRIM(E49)),0)),"")</f>
        <v/>
      </c>
      <c r="Z49" s="30" t="str">
        <f t="shared" si="26"/>
        <v/>
      </c>
      <c r="AA49" s="30" t="str">
        <f t="shared" si="27"/>
        <v/>
      </c>
      <c r="AB49" s="30" t="str">
        <f t="shared" si="28"/>
        <v/>
      </c>
      <c r="AC49" s="30" t="str">
        <f t="shared" si="29"/>
        <v/>
      </c>
      <c r="AD49" s="23"/>
      <c r="AE49" s="23"/>
      <c r="AF49" s="23"/>
      <c r="AG49" s="23"/>
      <c r="AH49" s="23"/>
      <c r="AI49" s="23"/>
      <c r="AJ49" s="23"/>
      <c r="AK49" s="23"/>
      <c r="AL49" s="23"/>
      <c r="AM49" s="23"/>
    </row>
    <row r="50" spans="2:39" ht="25.5" customHeight="1" x14ac:dyDescent="0.15">
      <c r="B50" s="19">
        <v>47</v>
      </c>
      <c r="C50" s="53"/>
      <c r="D50" s="54"/>
      <c r="E50" s="54"/>
      <c r="F50" s="55"/>
      <c r="G50" s="56"/>
      <c r="H50" s="12"/>
      <c r="J50" s="21" t="str">
        <f t="shared" si="17"/>
        <v/>
      </c>
      <c r="K50" s="10"/>
      <c r="L50" s="10" t="str">
        <f t="shared" si="18"/>
        <v/>
      </c>
      <c r="M50" s="23"/>
      <c r="N50" s="27" t="str">
        <f t="shared" si="19"/>
        <v/>
      </c>
      <c r="O50" s="23"/>
      <c r="P50" s="30" t="str">
        <f t="shared" si="20"/>
        <v/>
      </c>
      <c r="Q50" s="27" t="str">
        <f t="shared" si="21"/>
        <v/>
      </c>
      <c r="R50" s="27" t="str">
        <f t="shared" si="0"/>
        <v/>
      </c>
      <c r="S50" s="30" t="str">
        <f t="shared" si="30"/>
        <v/>
      </c>
      <c r="T50" s="30" t="str">
        <f t="shared" si="22"/>
        <v/>
      </c>
      <c r="U50" s="30" t="str">
        <f t="shared" si="23"/>
        <v/>
      </c>
      <c r="V50" s="30" t="str">
        <f t="array" ref="V50">IF(T50="Y",MAX(IFERROR(FIND(区切文字,TRIM(D50)),0)),"")</f>
        <v/>
      </c>
      <c r="W50" s="30" t="str">
        <f t="shared" si="24"/>
        <v/>
      </c>
      <c r="X50" s="30" t="str">
        <f t="shared" si="25"/>
        <v/>
      </c>
      <c r="Y50" s="30" t="str">
        <f t="array" ref="Y50">IF(W50="Y",MAX(IFERROR(FIND(区切文字,TRIM(E50)),0)),"")</f>
        <v/>
      </c>
      <c r="Z50" s="30" t="str">
        <f t="shared" si="26"/>
        <v/>
      </c>
      <c r="AA50" s="30" t="str">
        <f t="shared" si="27"/>
        <v/>
      </c>
      <c r="AB50" s="30" t="str">
        <f t="shared" si="28"/>
        <v/>
      </c>
      <c r="AC50" s="30" t="str">
        <f t="shared" si="29"/>
        <v/>
      </c>
      <c r="AD50" s="23"/>
      <c r="AE50" s="23"/>
      <c r="AF50" s="23"/>
      <c r="AG50" s="23"/>
      <c r="AH50" s="23"/>
      <c r="AI50" s="23"/>
      <c r="AJ50" s="23"/>
      <c r="AK50" s="23"/>
      <c r="AL50" s="23"/>
      <c r="AM50" s="23"/>
    </row>
    <row r="51" spans="2:39" ht="25.5" customHeight="1" x14ac:dyDescent="0.15">
      <c r="B51" s="19">
        <v>48</v>
      </c>
      <c r="C51" s="53"/>
      <c r="D51" s="54"/>
      <c r="E51" s="54"/>
      <c r="F51" s="55"/>
      <c r="G51" s="56"/>
      <c r="H51" s="12"/>
      <c r="J51" s="21" t="str">
        <f t="shared" si="17"/>
        <v/>
      </c>
      <c r="K51" s="10"/>
      <c r="L51" s="10" t="str">
        <f t="shared" si="18"/>
        <v/>
      </c>
      <c r="M51" s="23"/>
      <c r="N51" s="27" t="str">
        <f t="shared" si="19"/>
        <v/>
      </c>
      <c r="O51" s="23"/>
      <c r="P51" s="30" t="str">
        <f t="shared" si="20"/>
        <v/>
      </c>
      <c r="Q51" s="27" t="str">
        <f t="shared" si="21"/>
        <v/>
      </c>
      <c r="R51" s="27" t="str">
        <f t="shared" si="0"/>
        <v/>
      </c>
      <c r="S51" s="30" t="str">
        <f t="shared" si="30"/>
        <v/>
      </c>
      <c r="T51" s="30" t="str">
        <f t="shared" si="22"/>
        <v/>
      </c>
      <c r="U51" s="30" t="str">
        <f t="shared" si="23"/>
        <v/>
      </c>
      <c r="V51" s="30" t="str">
        <f t="array" ref="V51">IF(T51="Y",MAX(IFERROR(FIND(区切文字,TRIM(D51)),0)),"")</f>
        <v/>
      </c>
      <c r="W51" s="30" t="str">
        <f t="shared" si="24"/>
        <v/>
      </c>
      <c r="X51" s="30" t="str">
        <f t="shared" si="25"/>
        <v/>
      </c>
      <c r="Y51" s="30" t="str">
        <f t="array" ref="Y51">IF(W51="Y",MAX(IFERROR(FIND(区切文字,TRIM(E51)),0)),"")</f>
        <v/>
      </c>
      <c r="Z51" s="30" t="str">
        <f t="shared" si="26"/>
        <v/>
      </c>
      <c r="AA51" s="30" t="str">
        <f t="shared" si="27"/>
        <v/>
      </c>
      <c r="AB51" s="30" t="str">
        <f t="shared" si="28"/>
        <v/>
      </c>
      <c r="AC51" s="30" t="str">
        <f t="shared" si="29"/>
        <v/>
      </c>
      <c r="AD51" s="23"/>
      <c r="AE51" s="23"/>
      <c r="AF51" s="23"/>
      <c r="AG51" s="23"/>
      <c r="AH51" s="23"/>
      <c r="AI51" s="23"/>
      <c r="AJ51" s="23"/>
      <c r="AK51" s="23"/>
      <c r="AL51" s="23"/>
      <c r="AM51" s="23"/>
    </row>
    <row r="52" spans="2:39" ht="25.5" customHeight="1" x14ac:dyDescent="0.15">
      <c r="B52" s="19">
        <v>49</v>
      </c>
      <c r="C52" s="53"/>
      <c r="D52" s="54"/>
      <c r="E52" s="54"/>
      <c r="F52" s="55"/>
      <c r="G52" s="56"/>
      <c r="H52" s="12"/>
      <c r="J52" s="21" t="str">
        <f t="shared" si="17"/>
        <v/>
      </c>
      <c r="K52" s="10"/>
      <c r="L52" s="10" t="str">
        <f t="shared" si="18"/>
        <v/>
      </c>
      <c r="M52" s="23"/>
      <c r="N52" s="27" t="str">
        <f t="shared" si="19"/>
        <v/>
      </c>
      <c r="O52" s="23"/>
      <c r="P52" s="30" t="str">
        <f t="shared" si="20"/>
        <v/>
      </c>
      <c r="Q52" s="27" t="str">
        <f t="shared" si="21"/>
        <v/>
      </c>
      <c r="R52" s="27" t="str">
        <f t="shared" si="0"/>
        <v/>
      </c>
      <c r="S52" s="30" t="str">
        <f t="shared" si="30"/>
        <v/>
      </c>
      <c r="T52" s="30" t="str">
        <f t="shared" si="22"/>
        <v/>
      </c>
      <c r="U52" s="30" t="str">
        <f t="shared" si="23"/>
        <v/>
      </c>
      <c r="V52" s="30" t="str">
        <f t="array" ref="V52">IF(T52="Y",MAX(IFERROR(FIND(区切文字,TRIM(D52)),0)),"")</f>
        <v/>
      </c>
      <c r="W52" s="30" t="str">
        <f t="shared" si="24"/>
        <v/>
      </c>
      <c r="X52" s="30" t="str">
        <f t="shared" si="25"/>
        <v/>
      </c>
      <c r="Y52" s="30" t="str">
        <f t="array" ref="Y52">IF(W52="Y",MAX(IFERROR(FIND(区切文字,TRIM(E52)),0)),"")</f>
        <v/>
      </c>
      <c r="Z52" s="30" t="str">
        <f t="shared" si="26"/>
        <v/>
      </c>
      <c r="AA52" s="30" t="str">
        <f t="shared" si="27"/>
        <v/>
      </c>
      <c r="AB52" s="30" t="str">
        <f t="shared" si="28"/>
        <v/>
      </c>
      <c r="AC52" s="30" t="str">
        <f t="shared" si="29"/>
        <v/>
      </c>
      <c r="AD52" s="23"/>
      <c r="AE52" s="23"/>
      <c r="AF52" s="23"/>
      <c r="AG52" s="23"/>
      <c r="AH52" s="23"/>
      <c r="AI52" s="23"/>
      <c r="AJ52" s="23"/>
      <c r="AK52" s="23"/>
      <c r="AL52" s="23"/>
      <c r="AM52" s="23"/>
    </row>
    <row r="53" spans="2:39" ht="25.5" customHeight="1" x14ac:dyDescent="0.15">
      <c r="B53" s="19">
        <v>50</v>
      </c>
      <c r="C53" s="53"/>
      <c r="D53" s="54"/>
      <c r="E53" s="54"/>
      <c r="F53" s="55"/>
      <c r="G53" s="56"/>
      <c r="H53" s="12"/>
      <c r="J53" s="21" t="str">
        <f t="shared" si="17"/>
        <v/>
      </c>
      <c r="K53" s="10"/>
      <c r="L53" s="10" t="str">
        <f t="shared" si="18"/>
        <v/>
      </c>
      <c r="M53" s="23"/>
      <c r="N53" s="27" t="str">
        <f t="shared" si="19"/>
        <v/>
      </c>
      <c r="O53" s="23"/>
      <c r="P53" s="30" t="str">
        <f t="shared" si="20"/>
        <v/>
      </c>
      <c r="Q53" s="27" t="str">
        <f t="shared" si="21"/>
        <v/>
      </c>
      <c r="R53" s="27" t="str">
        <f t="shared" si="0"/>
        <v/>
      </c>
      <c r="S53" s="30" t="str">
        <f t="shared" si="30"/>
        <v/>
      </c>
      <c r="T53" s="30" t="str">
        <f t="shared" si="22"/>
        <v/>
      </c>
      <c r="U53" s="30" t="str">
        <f t="shared" si="23"/>
        <v/>
      </c>
      <c r="V53" s="30" t="str">
        <f t="array" ref="V53">IF(T53="Y",MAX(IFERROR(FIND(区切文字,TRIM(D53)),0)),"")</f>
        <v/>
      </c>
      <c r="W53" s="30" t="str">
        <f t="shared" si="24"/>
        <v/>
      </c>
      <c r="X53" s="30" t="str">
        <f t="shared" si="25"/>
        <v/>
      </c>
      <c r="Y53" s="30" t="str">
        <f t="array" ref="Y53">IF(W53="Y",MAX(IFERROR(FIND(区切文字,TRIM(E53)),0)),"")</f>
        <v/>
      </c>
      <c r="Z53" s="30" t="str">
        <f t="shared" si="26"/>
        <v/>
      </c>
      <c r="AA53" s="30" t="str">
        <f t="shared" si="27"/>
        <v/>
      </c>
      <c r="AB53" s="30" t="str">
        <f t="shared" si="28"/>
        <v/>
      </c>
      <c r="AC53" s="30" t="str">
        <f t="shared" si="29"/>
        <v/>
      </c>
      <c r="AD53" s="23"/>
      <c r="AE53" s="23"/>
      <c r="AF53" s="23"/>
      <c r="AG53" s="23"/>
      <c r="AH53" s="23"/>
      <c r="AI53" s="23"/>
      <c r="AJ53" s="23"/>
      <c r="AK53" s="23"/>
      <c r="AL53" s="23"/>
      <c r="AM53" s="23"/>
    </row>
    <row r="54" spans="2:39" ht="25.5" customHeight="1" x14ac:dyDescent="0.15">
      <c r="B54" s="19">
        <v>51</v>
      </c>
      <c r="C54" s="53"/>
      <c r="D54" s="54"/>
      <c r="E54" s="54"/>
      <c r="F54" s="55"/>
      <c r="G54" s="56"/>
      <c r="H54" s="12"/>
      <c r="J54" s="21" t="str">
        <f t="shared" si="17"/>
        <v/>
      </c>
      <c r="K54" s="10"/>
      <c r="L54" s="10" t="str">
        <f t="shared" si="18"/>
        <v/>
      </c>
      <c r="M54" s="23"/>
      <c r="N54" s="27" t="str">
        <f t="shared" si="19"/>
        <v/>
      </c>
      <c r="O54" s="23"/>
      <c r="P54" s="30" t="str">
        <f t="shared" si="20"/>
        <v/>
      </c>
      <c r="Q54" s="27" t="str">
        <f t="shared" si="21"/>
        <v/>
      </c>
      <c r="R54" s="27" t="str">
        <f t="shared" si="0"/>
        <v/>
      </c>
      <c r="S54" s="30" t="str">
        <f t="shared" si="30"/>
        <v/>
      </c>
      <c r="T54" s="30" t="str">
        <f t="shared" si="22"/>
        <v/>
      </c>
      <c r="U54" s="30" t="str">
        <f t="shared" si="23"/>
        <v/>
      </c>
      <c r="V54" s="30" t="str">
        <f t="array" ref="V54">IF(T54="Y",MAX(IFERROR(FIND(区切文字,TRIM(D54)),0)),"")</f>
        <v/>
      </c>
      <c r="W54" s="30" t="str">
        <f t="shared" si="24"/>
        <v/>
      </c>
      <c r="X54" s="30" t="str">
        <f t="shared" si="25"/>
        <v/>
      </c>
      <c r="Y54" s="30" t="str">
        <f t="array" ref="Y54">IF(W54="Y",MAX(IFERROR(FIND(区切文字,TRIM(E54)),0)),"")</f>
        <v/>
      </c>
      <c r="Z54" s="30" t="str">
        <f t="shared" si="26"/>
        <v/>
      </c>
      <c r="AA54" s="30" t="str">
        <f t="shared" si="27"/>
        <v/>
      </c>
      <c r="AB54" s="30" t="str">
        <f t="shared" si="28"/>
        <v/>
      </c>
      <c r="AC54" s="30" t="str">
        <f t="shared" si="29"/>
        <v/>
      </c>
      <c r="AD54" s="23"/>
      <c r="AE54" s="23"/>
      <c r="AF54" s="23"/>
      <c r="AG54" s="23"/>
      <c r="AH54" s="23"/>
      <c r="AI54" s="23"/>
      <c r="AJ54" s="23"/>
      <c r="AK54" s="23"/>
      <c r="AL54" s="23"/>
      <c r="AM54" s="23"/>
    </row>
    <row r="55" spans="2:39" ht="25.5" customHeight="1" x14ac:dyDescent="0.15">
      <c r="B55" s="19">
        <v>52</v>
      </c>
      <c r="C55" s="53"/>
      <c r="D55" s="54"/>
      <c r="E55" s="54"/>
      <c r="F55" s="55"/>
      <c r="G55" s="56"/>
      <c r="H55" s="12"/>
      <c r="J55" s="21" t="str">
        <f t="shared" si="17"/>
        <v/>
      </c>
      <c r="K55" s="10"/>
      <c r="L55" s="10" t="str">
        <f t="shared" si="18"/>
        <v/>
      </c>
      <c r="M55" s="23"/>
      <c r="N55" s="27" t="str">
        <f t="shared" si="19"/>
        <v/>
      </c>
      <c r="O55" s="23"/>
      <c r="P55" s="30" t="str">
        <f t="shared" si="20"/>
        <v/>
      </c>
      <c r="Q55" s="27" t="str">
        <f t="shared" si="21"/>
        <v/>
      </c>
      <c r="R55" s="27" t="str">
        <f t="shared" si="0"/>
        <v/>
      </c>
      <c r="S55" s="30" t="str">
        <f t="shared" si="30"/>
        <v/>
      </c>
      <c r="T55" s="30" t="str">
        <f t="shared" si="22"/>
        <v/>
      </c>
      <c r="U55" s="30" t="str">
        <f t="shared" si="23"/>
        <v/>
      </c>
      <c r="V55" s="30" t="str">
        <f t="array" ref="V55">IF(T55="Y",MAX(IFERROR(FIND(区切文字,TRIM(D55)),0)),"")</f>
        <v/>
      </c>
      <c r="W55" s="30" t="str">
        <f t="shared" si="24"/>
        <v/>
      </c>
      <c r="X55" s="30" t="str">
        <f t="shared" si="25"/>
        <v/>
      </c>
      <c r="Y55" s="30" t="str">
        <f t="array" ref="Y55">IF(W55="Y",MAX(IFERROR(FIND(区切文字,TRIM(E55)),0)),"")</f>
        <v/>
      </c>
      <c r="Z55" s="30" t="str">
        <f t="shared" si="26"/>
        <v/>
      </c>
      <c r="AA55" s="30" t="str">
        <f t="shared" si="27"/>
        <v/>
      </c>
      <c r="AB55" s="30" t="str">
        <f t="shared" si="28"/>
        <v/>
      </c>
      <c r="AC55" s="30" t="str">
        <f t="shared" si="29"/>
        <v/>
      </c>
      <c r="AD55" s="23"/>
      <c r="AE55" s="23"/>
      <c r="AF55" s="23"/>
      <c r="AG55" s="23"/>
      <c r="AH55" s="23"/>
      <c r="AI55" s="23"/>
      <c r="AJ55" s="23"/>
      <c r="AK55" s="23"/>
      <c r="AL55" s="23"/>
      <c r="AM55" s="23"/>
    </row>
    <row r="56" spans="2:39" ht="25.5" customHeight="1" x14ac:dyDescent="0.15">
      <c r="B56" s="19">
        <v>53</v>
      </c>
      <c r="C56" s="53"/>
      <c r="D56" s="54"/>
      <c r="E56" s="54"/>
      <c r="F56" s="55"/>
      <c r="G56" s="56"/>
      <c r="H56" s="12"/>
      <c r="J56" s="21" t="str">
        <f t="shared" si="17"/>
        <v/>
      </c>
      <c r="K56" s="10"/>
      <c r="L56" s="10" t="str">
        <f t="shared" si="18"/>
        <v/>
      </c>
      <c r="M56" s="23"/>
      <c r="N56" s="27" t="str">
        <f t="shared" si="19"/>
        <v/>
      </c>
      <c r="O56" s="23"/>
      <c r="P56" s="30" t="str">
        <f t="shared" si="20"/>
        <v/>
      </c>
      <c r="Q56" s="27" t="str">
        <f t="shared" si="21"/>
        <v/>
      </c>
      <c r="R56" s="27" t="str">
        <f t="shared" si="0"/>
        <v/>
      </c>
      <c r="S56" s="30" t="str">
        <f t="shared" si="30"/>
        <v/>
      </c>
      <c r="T56" s="30" t="str">
        <f t="shared" si="22"/>
        <v/>
      </c>
      <c r="U56" s="30" t="str">
        <f t="shared" si="23"/>
        <v/>
      </c>
      <c r="V56" s="30" t="str">
        <f t="array" ref="V56">IF(T56="Y",MAX(IFERROR(FIND(区切文字,TRIM(D56)),0)),"")</f>
        <v/>
      </c>
      <c r="W56" s="30" t="str">
        <f t="shared" si="24"/>
        <v/>
      </c>
      <c r="X56" s="30" t="str">
        <f t="shared" si="25"/>
        <v/>
      </c>
      <c r="Y56" s="30" t="str">
        <f t="array" ref="Y56">IF(W56="Y",MAX(IFERROR(FIND(区切文字,TRIM(E56)),0)),"")</f>
        <v/>
      </c>
      <c r="Z56" s="30" t="str">
        <f t="shared" si="26"/>
        <v/>
      </c>
      <c r="AA56" s="30" t="str">
        <f t="shared" si="27"/>
        <v/>
      </c>
      <c r="AB56" s="30" t="str">
        <f t="shared" si="28"/>
        <v/>
      </c>
      <c r="AC56" s="30" t="str">
        <f t="shared" si="29"/>
        <v/>
      </c>
      <c r="AD56" s="23"/>
      <c r="AE56" s="23"/>
      <c r="AF56" s="23"/>
      <c r="AG56" s="23"/>
      <c r="AH56" s="23"/>
      <c r="AI56" s="23"/>
      <c r="AJ56" s="23"/>
      <c r="AK56" s="23"/>
      <c r="AL56" s="23"/>
      <c r="AM56" s="23"/>
    </row>
    <row r="57" spans="2:39" ht="25.5" customHeight="1" x14ac:dyDescent="0.15">
      <c r="B57" s="19">
        <v>54</v>
      </c>
      <c r="C57" s="53"/>
      <c r="D57" s="54"/>
      <c r="E57" s="54"/>
      <c r="F57" s="55"/>
      <c r="G57" s="56"/>
      <c r="H57" s="12"/>
      <c r="J57" s="21" t="str">
        <f t="shared" si="17"/>
        <v/>
      </c>
      <c r="K57" s="10"/>
      <c r="L57" s="10" t="str">
        <f t="shared" si="18"/>
        <v/>
      </c>
      <c r="M57" s="23"/>
      <c r="N57" s="27" t="str">
        <f t="shared" si="19"/>
        <v/>
      </c>
      <c r="O57" s="23"/>
      <c r="P57" s="30" t="str">
        <f t="shared" si="20"/>
        <v/>
      </c>
      <c r="Q57" s="27" t="str">
        <f t="shared" si="21"/>
        <v/>
      </c>
      <c r="R57" s="27" t="str">
        <f t="shared" si="0"/>
        <v/>
      </c>
      <c r="S57" s="30" t="str">
        <f t="shared" si="30"/>
        <v/>
      </c>
      <c r="T57" s="30" t="str">
        <f t="shared" si="22"/>
        <v/>
      </c>
      <c r="U57" s="30" t="str">
        <f t="shared" si="23"/>
        <v/>
      </c>
      <c r="V57" s="30" t="str">
        <f t="array" ref="V57">IF(T57="Y",MAX(IFERROR(FIND(区切文字,TRIM(D57)),0)),"")</f>
        <v/>
      </c>
      <c r="W57" s="30" t="str">
        <f t="shared" si="24"/>
        <v/>
      </c>
      <c r="X57" s="30" t="str">
        <f t="shared" si="25"/>
        <v/>
      </c>
      <c r="Y57" s="30" t="str">
        <f t="array" ref="Y57">IF(W57="Y",MAX(IFERROR(FIND(区切文字,TRIM(E57)),0)),"")</f>
        <v/>
      </c>
      <c r="Z57" s="30" t="str">
        <f t="shared" si="26"/>
        <v/>
      </c>
      <c r="AA57" s="30" t="str">
        <f t="shared" si="27"/>
        <v/>
      </c>
      <c r="AB57" s="30" t="str">
        <f t="shared" si="28"/>
        <v/>
      </c>
      <c r="AC57" s="30" t="str">
        <f t="shared" si="29"/>
        <v/>
      </c>
      <c r="AD57" s="23"/>
      <c r="AE57" s="23"/>
      <c r="AF57" s="23"/>
      <c r="AG57" s="23"/>
      <c r="AH57" s="23"/>
      <c r="AI57" s="23"/>
      <c r="AJ57" s="23"/>
      <c r="AK57" s="23"/>
      <c r="AL57" s="23"/>
      <c r="AM57" s="23"/>
    </row>
    <row r="58" spans="2:39" ht="25.5" customHeight="1" x14ac:dyDescent="0.15">
      <c r="B58" s="19">
        <v>55</v>
      </c>
      <c r="C58" s="53"/>
      <c r="D58" s="54"/>
      <c r="E58" s="54"/>
      <c r="F58" s="55"/>
      <c r="G58" s="56"/>
      <c r="H58" s="12"/>
      <c r="J58" s="21" t="str">
        <f t="shared" si="17"/>
        <v/>
      </c>
      <c r="K58" s="10"/>
      <c r="L58" s="10" t="str">
        <f t="shared" si="18"/>
        <v/>
      </c>
      <c r="M58" s="23"/>
      <c r="N58" s="27" t="str">
        <f t="shared" si="19"/>
        <v/>
      </c>
      <c r="O58" s="23"/>
      <c r="P58" s="30" t="str">
        <f t="shared" si="20"/>
        <v/>
      </c>
      <c r="Q58" s="27" t="str">
        <f t="shared" si="21"/>
        <v/>
      </c>
      <c r="R58" s="27" t="str">
        <f t="shared" si="0"/>
        <v/>
      </c>
      <c r="S58" s="30" t="str">
        <f t="shared" si="30"/>
        <v/>
      </c>
      <c r="T58" s="30" t="str">
        <f t="shared" si="22"/>
        <v/>
      </c>
      <c r="U58" s="30" t="str">
        <f t="shared" si="23"/>
        <v/>
      </c>
      <c r="V58" s="30" t="str">
        <f t="array" ref="V58">IF(T58="Y",MAX(IFERROR(FIND(区切文字,TRIM(D58)),0)),"")</f>
        <v/>
      </c>
      <c r="W58" s="30" t="str">
        <f t="shared" si="24"/>
        <v/>
      </c>
      <c r="X58" s="30" t="str">
        <f t="shared" si="25"/>
        <v/>
      </c>
      <c r="Y58" s="30" t="str">
        <f t="array" ref="Y58">IF(W58="Y",MAX(IFERROR(FIND(区切文字,TRIM(E58)),0)),"")</f>
        <v/>
      </c>
      <c r="Z58" s="30" t="str">
        <f t="shared" si="26"/>
        <v/>
      </c>
      <c r="AA58" s="30" t="str">
        <f t="shared" si="27"/>
        <v/>
      </c>
      <c r="AB58" s="30" t="str">
        <f t="shared" si="28"/>
        <v/>
      </c>
      <c r="AC58" s="30" t="str">
        <f t="shared" si="29"/>
        <v/>
      </c>
      <c r="AD58" s="23"/>
      <c r="AE58" s="23"/>
      <c r="AF58" s="23"/>
      <c r="AG58" s="23"/>
      <c r="AH58" s="23"/>
      <c r="AI58" s="23"/>
      <c r="AJ58" s="23"/>
      <c r="AK58" s="23"/>
      <c r="AL58" s="23"/>
      <c r="AM58" s="23"/>
    </row>
    <row r="59" spans="2:39" ht="25.5" customHeight="1" x14ac:dyDescent="0.15">
      <c r="B59" s="19">
        <v>56</v>
      </c>
      <c r="C59" s="53"/>
      <c r="D59" s="54"/>
      <c r="E59" s="54"/>
      <c r="F59" s="55"/>
      <c r="G59" s="56"/>
      <c r="H59" s="12"/>
      <c r="J59" s="21" t="str">
        <f t="shared" ref="J59:J62" si="31">IF(P59&lt;&gt;"",IF(R59&lt;&gt;"",R59,IF(U59&lt;&gt;"",U59,IF(X59&lt;&gt;"",X59,IF(AA59&lt;&gt;"",AA59,IF(AC59&lt;&gt;"",AC59,"OK"))))),"")</f>
        <v/>
      </c>
      <c r="K59" s="10"/>
      <c r="L59" s="10" t="str">
        <f t="shared" ref="L59:L62" si="32">IF(J59="","",IF(J59="OK","OK","NG"))</f>
        <v/>
      </c>
      <c r="M59" s="23"/>
      <c r="N59" s="27" t="str">
        <f t="shared" ref="N59:N62" si="33">J59&amp;K59</f>
        <v/>
      </c>
      <c r="O59" s="23"/>
      <c r="P59" s="30" t="str">
        <f t="shared" ref="P59:P62" si="34">TRIM(C59&amp;D59&amp;E59&amp;F59&amp;G59)</f>
        <v/>
      </c>
      <c r="Q59" s="27" t="str">
        <f t="shared" ref="Q59:Q62" si="35">IF(TRIM(C59)&lt;&gt;"","Y","")</f>
        <v/>
      </c>
      <c r="R59" s="27" t="str">
        <f t="shared" si="0"/>
        <v/>
      </c>
      <c r="S59" s="30" t="str">
        <f t="shared" si="30"/>
        <v/>
      </c>
      <c r="T59" s="30" t="str">
        <f t="shared" ref="T59:T62" si="36">IF(TRIM(D59)&lt;&gt;"","Y","")</f>
        <v/>
      </c>
      <c r="U59" s="30" t="str">
        <f t="shared" ref="U59:U62" si="37">IF($P59="","",IF(T59="",ERR選手未入力,IF(V59=0,ERR選手区切,"")))</f>
        <v/>
      </c>
      <c r="V59" s="30" t="str">
        <f t="array" ref="V59">IF(T59="Y",MAX(IFERROR(FIND(区切文字,TRIM(D59)),0)),"")</f>
        <v/>
      </c>
      <c r="W59" s="30" t="str">
        <f t="shared" ref="W59:W62" si="38">IF(TRIM(E59)&lt;&gt;"","Y","")</f>
        <v/>
      </c>
      <c r="X59" s="30" t="str">
        <f t="shared" ref="X59:X62" si="39">IF($P59="","",IF(W59="",ERRふりがな未入力,IF(Y59=0,ERRふりがな区切,"")))</f>
        <v/>
      </c>
      <c r="Y59" s="30" t="str">
        <f t="array" ref="Y59">IF(W59="Y",MAX(IFERROR(FIND(区切文字,TRIM(E59)),0)),"")</f>
        <v/>
      </c>
      <c r="Z59" s="30" t="str">
        <f t="shared" ref="Z59:Z62" si="40">IF(TRIM(F59)&lt;&gt;"","Y","")</f>
        <v/>
      </c>
      <c r="AA59" s="30" t="str">
        <f t="shared" ref="AA59:AA62" si="41">IF($P59="","",IF(Z59="",ERR学年,IF(VLOOKUP(F59,学年変換,2,0)&gt;S59,ERR学年,"")))</f>
        <v/>
      </c>
      <c r="AB59" s="30" t="str">
        <f t="shared" ref="AB59:AB62" si="42">IF(TRIM(G59)&lt;&gt;"","Y","")</f>
        <v/>
      </c>
      <c r="AC59" s="30" t="str">
        <f t="shared" ref="AC59:AC62" si="43">IF($P59="","",IF(G59="申請中","",IF(LEN(TRIM(G59))&lt;&gt;10,ERR登録番号,"")))</f>
        <v/>
      </c>
      <c r="AD59" s="23"/>
      <c r="AE59" s="23"/>
      <c r="AF59" s="23"/>
      <c r="AG59" s="23"/>
      <c r="AH59" s="23"/>
      <c r="AI59" s="23"/>
      <c r="AJ59" s="23"/>
      <c r="AK59" s="23"/>
      <c r="AL59" s="23"/>
      <c r="AM59" s="23"/>
    </row>
    <row r="60" spans="2:39" ht="25.5" customHeight="1" x14ac:dyDescent="0.15">
      <c r="B60" s="19">
        <v>57</v>
      </c>
      <c r="C60" s="53"/>
      <c r="D60" s="54"/>
      <c r="E60" s="54"/>
      <c r="F60" s="55"/>
      <c r="G60" s="56"/>
      <c r="H60" s="12"/>
      <c r="J60" s="21" t="str">
        <f t="shared" si="31"/>
        <v/>
      </c>
      <c r="K60" s="10"/>
      <c r="L60" s="10" t="str">
        <f t="shared" si="32"/>
        <v/>
      </c>
      <c r="M60" s="23"/>
      <c r="N60" s="27" t="str">
        <f t="shared" si="33"/>
        <v/>
      </c>
      <c r="O60" s="23"/>
      <c r="P60" s="30" t="str">
        <f t="shared" si="34"/>
        <v/>
      </c>
      <c r="Q60" s="27" t="str">
        <f t="shared" si="35"/>
        <v/>
      </c>
      <c r="R60" s="27" t="str">
        <f t="shared" si="0"/>
        <v/>
      </c>
      <c r="S60" s="30" t="str">
        <f t="shared" si="30"/>
        <v/>
      </c>
      <c r="T60" s="30" t="str">
        <f t="shared" si="36"/>
        <v/>
      </c>
      <c r="U60" s="30" t="str">
        <f t="shared" si="37"/>
        <v/>
      </c>
      <c r="V60" s="30" t="str">
        <f t="array" ref="V60">IF(T60="Y",MAX(IFERROR(FIND(区切文字,TRIM(D60)),0)),"")</f>
        <v/>
      </c>
      <c r="W60" s="30" t="str">
        <f t="shared" si="38"/>
        <v/>
      </c>
      <c r="X60" s="30" t="str">
        <f t="shared" si="39"/>
        <v/>
      </c>
      <c r="Y60" s="30" t="str">
        <f t="array" ref="Y60">IF(W60="Y",MAX(IFERROR(FIND(区切文字,TRIM(E60)),0)),"")</f>
        <v/>
      </c>
      <c r="Z60" s="30" t="str">
        <f t="shared" si="40"/>
        <v/>
      </c>
      <c r="AA60" s="30" t="str">
        <f t="shared" si="41"/>
        <v/>
      </c>
      <c r="AB60" s="30" t="str">
        <f t="shared" si="42"/>
        <v/>
      </c>
      <c r="AC60" s="30" t="str">
        <f t="shared" si="43"/>
        <v/>
      </c>
      <c r="AD60" s="23"/>
      <c r="AE60" s="23"/>
      <c r="AF60" s="23"/>
      <c r="AG60" s="23"/>
      <c r="AH60" s="23"/>
      <c r="AI60" s="23"/>
      <c r="AJ60" s="23"/>
      <c r="AK60" s="23"/>
      <c r="AL60" s="23"/>
      <c r="AM60" s="23"/>
    </row>
    <row r="61" spans="2:39" ht="25.5" customHeight="1" x14ac:dyDescent="0.15">
      <c r="B61" s="19">
        <v>58</v>
      </c>
      <c r="C61" s="53"/>
      <c r="D61" s="54"/>
      <c r="E61" s="54"/>
      <c r="F61" s="55"/>
      <c r="G61" s="56"/>
      <c r="H61" s="12"/>
      <c r="J61" s="21" t="str">
        <f t="shared" si="31"/>
        <v/>
      </c>
      <c r="K61" s="10"/>
      <c r="L61" s="10" t="str">
        <f t="shared" si="32"/>
        <v/>
      </c>
      <c r="M61" s="23"/>
      <c r="N61" s="27" t="str">
        <f t="shared" si="33"/>
        <v/>
      </c>
      <c r="O61" s="23"/>
      <c r="P61" s="30" t="str">
        <f t="shared" si="34"/>
        <v/>
      </c>
      <c r="Q61" s="27" t="str">
        <f t="shared" si="35"/>
        <v/>
      </c>
      <c r="R61" s="27" t="str">
        <f t="shared" si="0"/>
        <v/>
      </c>
      <c r="S61" s="30" t="str">
        <f t="shared" si="30"/>
        <v/>
      </c>
      <c r="T61" s="30" t="str">
        <f t="shared" si="36"/>
        <v/>
      </c>
      <c r="U61" s="30" t="str">
        <f t="shared" si="37"/>
        <v/>
      </c>
      <c r="V61" s="30" t="str">
        <f t="array" ref="V61">IF(T61="Y",MAX(IFERROR(FIND(区切文字,TRIM(D61)),0)),"")</f>
        <v/>
      </c>
      <c r="W61" s="30" t="str">
        <f t="shared" si="38"/>
        <v/>
      </c>
      <c r="X61" s="30" t="str">
        <f t="shared" si="39"/>
        <v/>
      </c>
      <c r="Y61" s="30" t="str">
        <f t="array" ref="Y61">IF(W61="Y",MAX(IFERROR(FIND(区切文字,TRIM(E61)),0)),"")</f>
        <v/>
      </c>
      <c r="Z61" s="30" t="str">
        <f t="shared" si="40"/>
        <v/>
      </c>
      <c r="AA61" s="30" t="str">
        <f t="shared" si="41"/>
        <v/>
      </c>
      <c r="AB61" s="30" t="str">
        <f t="shared" si="42"/>
        <v/>
      </c>
      <c r="AC61" s="30" t="str">
        <f t="shared" si="43"/>
        <v/>
      </c>
      <c r="AD61" s="23"/>
      <c r="AE61" s="23"/>
      <c r="AF61" s="23"/>
      <c r="AG61" s="23"/>
      <c r="AH61" s="23"/>
      <c r="AI61" s="23"/>
      <c r="AJ61" s="23"/>
      <c r="AK61" s="23"/>
      <c r="AL61" s="23"/>
      <c r="AM61" s="23"/>
    </row>
    <row r="62" spans="2:39" ht="25.5" customHeight="1" x14ac:dyDescent="0.15">
      <c r="B62" s="19">
        <v>59</v>
      </c>
      <c r="C62" s="53"/>
      <c r="D62" s="54"/>
      <c r="E62" s="54"/>
      <c r="F62" s="55"/>
      <c r="G62" s="56"/>
      <c r="H62" s="12"/>
      <c r="J62" s="21" t="str">
        <f t="shared" si="31"/>
        <v/>
      </c>
      <c r="K62" s="10"/>
      <c r="L62" s="10" t="str">
        <f t="shared" si="32"/>
        <v/>
      </c>
      <c r="M62" s="23"/>
      <c r="N62" s="27" t="str">
        <f t="shared" si="33"/>
        <v/>
      </c>
      <c r="O62" s="23"/>
      <c r="P62" s="30" t="str">
        <f t="shared" si="34"/>
        <v/>
      </c>
      <c r="Q62" s="27" t="str">
        <f t="shared" si="35"/>
        <v/>
      </c>
      <c r="R62" s="27" t="str">
        <f t="shared" si="0"/>
        <v/>
      </c>
      <c r="S62" s="30" t="str">
        <f t="shared" si="30"/>
        <v/>
      </c>
      <c r="T62" s="30" t="str">
        <f t="shared" si="36"/>
        <v/>
      </c>
      <c r="U62" s="30" t="str">
        <f t="shared" si="37"/>
        <v/>
      </c>
      <c r="V62" s="30" t="str">
        <f t="array" ref="V62">IF(T62="Y",MAX(IFERROR(FIND(区切文字,TRIM(D62)),0)),"")</f>
        <v/>
      </c>
      <c r="W62" s="30" t="str">
        <f t="shared" si="38"/>
        <v/>
      </c>
      <c r="X62" s="30" t="str">
        <f t="shared" si="39"/>
        <v/>
      </c>
      <c r="Y62" s="30" t="str">
        <f t="array" ref="Y62">IF(W62="Y",MAX(IFERROR(FIND(区切文字,TRIM(E62)),0)),"")</f>
        <v/>
      </c>
      <c r="Z62" s="30" t="str">
        <f t="shared" si="40"/>
        <v/>
      </c>
      <c r="AA62" s="30" t="str">
        <f t="shared" si="41"/>
        <v/>
      </c>
      <c r="AB62" s="30" t="str">
        <f t="shared" si="42"/>
        <v/>
      </c>
      <c r="AC62" s="30" t="str">
        <f t="shared" si="43"/>
        <v/>
      </c>
      <c r="AD62" s="23"/>
      <c r="AE62" s="23"/>
      <c r="AF62" s="23"/>
      <c r="AG62" s="23"/>
      <c r="AH62" s="23"/>
      <c r="AI62" s="23"/>
      <c r="AJ62" s="23"/>
      <c r="AK62" s="23"/>
      <c r="AL62" s="23"/>
      <c r="AM62" s="23"/>
    </row>
    <row r="63" spans="2:39" ht="25.5" customHeight="1" thickBot="1" x14ac:dyDescent="0.2">
      <c r="B63" s="20">
        <v>60</v>
      </c>
      <c r="C63" s="57"/>
      <c r="D63" s="58"/>
      <c r="E63" s="58"/>
      <c r="F63" s="59"/>
      <c r="G63" s="60"/>
      <c r="H63" s="12"/>
      <c r="J63" s="22" t="str">
        <f t="shared" si="13"/>
        <v/>
      </c>
      <c r="K63" s="10"/>
      <c r="L63" s="10" t="str">
        <f t="shared" si="6"/>
        <v/>
      </c>
      <c r="M63" s="23"/>
      <c r="N63" s="27" t="str">
        <f t="shared" si="14"/>
        <v/>
      </c>
      <c r="O63" s="23"/>
      <c r="P63" s="30" t="str">
        <f t="shared" si="7"/>
        <v/>
      </c>
      <c r="Q63" s="27" t="str">
        <f t="shared" si="8"/>
        <v/>
      </c>
      <c r="R63" s="27" t="str">
        <f t="shared" si="0"/>
        <v/>
      </c>
      <c r="S63" s="30" t="str">
        <f t="shared" si="30"/>
        <v/>
      </c>
      <c r="T63" s="30" t="str">
        <f t="shared" si="9"/>
        <v/>
      </c>
      <c r="U63" s="30" t="str">
        <f t="shared" si="2"/>
        <v/>
      </c>
      <c r="V63" s="30" t="str">
        <f t="array" ref="V63">IF(T63="Y",MAX(IFERROR(FIND(区切文字,TRIM(D63)),0)),"")</f>
        <v/>
      </c>
      <c r="W63" s="30" t="str">
        <f t="shared" si="10"/>
        <v/>
      </c>
      <c r="X63" s="30" t="str">
        <f t="shared" si="3"/>
        <v/>
      </c>
      <c r="Y63" s="30" t="str">
        <f t="array" ref="Y63">IF(W63="Y",MAX(IFERROR(FIND(区切文字,TRIM(E63)),0)),"")</f>
        <v/>
      </c>
      <c r="Z63" s="30" t="str">
        <f t="shared" si="11"/>
        <v/>
      </c>
      <c r="AA63" s="30" t="str">
        <f t="shared" si="4"/>
        <v/>
      </c>
      <c r="AB63" s="30" t="str">
        <f t="shared" si="12"/>
        <v/>
      </c>
      <c r="AC63" s="30" t="str">
        <f t="shared" si="5"/>
        <v/>
      </c>
      <c r="AD63" s="23"/>
      <c r="AE63" s="23"/>
      <c r="AF63" s="23"/>
      <c r="AG63" s="23"/>
      <c r="AH63" s="23"/>
      <c r="AI63" s="23"/>
      <c r="AJ63" s="23"/>
      <c r="AK63" s="23"/>
      <c r="AL63" s="23"/>
      <c r="AM63" s="23"/>
    </row>
    <row r="64" spans="2:39" x14ac:dyDescent="0.15">
      <c r="L64" s="10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</row>
  </sheetData>
  <sheetProtection algorithmName="SHA-512" hashValue="xrV4CJmZjGkEqTnblc7UnivA3grWmPAS3V0eEouVxHs+PKpbFDGFd9RVp1VM77fTQaj6Z2lXbWdS4xrArg6xoA==" saltValue="I7+PP8oUb5+RXScR2rXrrQ==" spinCount="100000" sheet="1" objects="1" scenarios="1"/>
  <mergeCells count="2">
    <mergeCell ref="B2:E2"/>
    <mergeCell ref="G2:J2"/>
  </mergeCells>
  <phoneticPr fontId="1"/>
  <conditionalFormatting sqref="C4:C63">
    <cfRule type="expression" dxfId="3" priority="10">
      <formula>RIGHT($C4,1)="女"</formula>
    </cfRule>
    <cfRule type="expression" dxfId="2" priority="11">
      <formula>RIGHT($C4,1)="男"</formula>
    </cfRule>
  </conditionalFormatting>
  <conditionalFormatting sqref="C4:G63">
    <cfRule type="expression" dxfId="1" priority="5">
      <formula>C4=""</formula>
    </cfRule>
  </conditionalFormatting>
  <conditionalFormatting sqref="J4:J63">
    <cfRule type="expression" dxfId="0" priority="12">
      <formula>AND($J4&lt;&gt;"",$J4&lt;&gt;"OK")</formula>
    </cfRule>
  </conditionalFormatting>
  <dataValidations count="3">
    <dataValidation type="list" allowBlank="1" showInputMessage="1" showErrorMessage="1" error="学年は１～６を選択" sqref="F4">
      <formula1>学年</formula1>
    </dataValidation>
    <dataValidation type="list" allowBlank="1" showInputMessage="1" showErrorMessage="1" sqref="F5:F63">
      <formula1>学年</formula1>
    </dataValidation>
    <dataValidation type="list" allowBlank="1" showInputMessage="1" showErrorMessage="1" sqref="C4:C63">
      <formula1>競技種目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18</vt:i4>
      </vt:variant>
    </vt:vector>
  </HeadingPairs>
  <TitlesOfParts>
    <vt:vector size="21" baseType="lpstr">
      <vt:lpstr>データ</vt:lpstr>
      <vt:lpstr>確認</vt:lpstr>
      <vt:lpstr>申込書</vt:lpstr>
      <vt:lpstr>ERRふりがな区切</vt:lpstr>
      <vt:lpstr>ERRふりがな未入力</vt:lpstr>
      <vt:lpstr>ERR学年</vt:lpstr>
      <vt:lpstr>ERR種目未選択</vt:lpstr>
      <vt:lpstr>ERR選手区切</vt:lpstr>
      <vt:lpstr>ERR選手未入力</vt:lpstr>
      <vt:lpstr>ERR大会成績未選択</vt:lpstr>
      <vt:lpstr>ERR登録番号</vt:lpstr>
      <vt:lpstr>ERR必須入力</vt:lpstr>
      <vt:lpstr>オープン参加</vt:lpstr>
      <vt:lpstr>チーム種別</vt:lpstr>
      <vt:lpstr>学年</vt:lpstr>
      <vt:lpstr>学年変換</vt:lpstr>
      <vt:lpstr>競技種目</vt:lpstr>
      <vt:lpstr>競技種目変換</vt:lpstr>
      <vt:lpstr>区切文字</vt:lpstr>
      <vt:lpstr>種目</vt:lpstr>
      <vt:lpstr>成績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小野哲也</dc:creator>
  <cp:lastModifiedBy>user</cp:lastModifiedBy>
  <dcterms:created xsi:type="dcterms:W3CDTF">2018-09-09T10:18:18Z</dcterms:created>
  <dcterms:modified xsi:type="dcterms:W3CDTF">2025-06-26T22:07:12Z</dcterms:modified>
</cp:coreProperties>
</file>